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home\_MUW\WR\WR.III\SPRAWY 2023\PRACOWNICY\Stasia\Strona internetowa MUW\"/>
    </mc:Choice>
  </mc:AlternateContent>
  <xr:revisionPtr revIDLastSave="0" documentId="13_ncr:1_{47273354-F098-4597-9519-390016624FEC}" xr6:coauthVersionLast="47" xr6:coauthVersionMax="47" xr10:uidLastSave="{00000000-0000-0000-0000-000000000000}"/>
  <bookViews>
    <workbookView xWindow="4845" yWindow="1920" windowWidth="14355" windowHeight="12855" xr2:uid="{00000000-000D-0000-FFFF-FFFF00000000}"/>
  </bookViews>
  <sheets>
    <sheet name="małopolska" sheetId="3" r:id="rId1"/>
  </sheets>
  <definedNames>
    <definedName name="_xlnm.Print_Area" localSheetId="0">małopolska!$A$2:$E$179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9" i="3" l="1"/>
  <c r="C179" i="3"/>
  <c r="E178" i="3"/>
  <c r="E176" i="3"/>
  <c r="E175" i="3"/>
  <c r="E174" i="3"/>
  <c r="E173" i="3"/>
  <c r="E171" i="3"/>
  <c r="E170" i="3"/>
  <c r="E169" i="3"/>
  <c r="E168" i="3"/>
  <c r="E167" i="3"/>
  <c r="E166" i="3"/>
  <c r="E165" i="3"/>
  <c r="E164" i="3"/>
  <c r="E163" i="3"/>
  <c r="E162" i="3"/>
  <c r="E160" i="3"/>
  <c r="E159" i="3"/>
  <c r="E158" i="3"/>
  <c r="E157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36" i="3"/>
  <c r="E135" i="3"/>
  <c r="E134" i="3"/>
  <c r="E132" i="3"/>
  <c r="E131" i="3"/>
  <c r="E130" i="3"/>
  <c r="E129" i="3"/>
  <c r="E128" i="3"/>
  <c r="E127" i="3"/>
  <c r="E125" i="3"/>
  <c r="E124" i="3"/>
  <c r="E123" i="3"/>
  <c r="E122" i="3"/>
  <c r="E120" i="3"/>
  <c r="E119" i="3"/>
  <c r="E118" i="3"/>
  <c r="E117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3" i="3"/>
  <c r="E82" i="3"/>
  <c r="E81" i="3"/>
  <c r="E80" i="3"/>
  <c r="E79" i="3"/>
  <c r="E78" i="3"/>
  <c r="E77" i="3"/>
  <c r="E76" i="3"/>
  <c r="E75" i="3"/>
  <c r="E73" i="3"/>
  <c r="E72" i="3"/>
  <c r="E71" i="3"/>
  <c r="E70" i="3"/>
  <c r="E69" i="3"/>
  <c r="E68" i="3"/>
  <c r="E67" i="3"/>
  <c r="E65" i="3"/>
  <c r="E64" i="3"/>
  <c r="E63" i="3"/>
  <c r="E62" i="3"/>
  <c r="E61" i="3"/>
  <c r="E60" i="3"/>
  <c r="E59" i="3"/>
  <c r="E58" i="3"/>
  <c r="E57" i="3"/>
  <c r="E56" i="3"/>
  <c r="E55" i="3"/>
  <c r="E54" i="3"/>
  <c r="E52" i="3"/>
  <c r="E51" i="3"/>
  <c r="E50" i="3"/>
  <c r="E49" i="3"/>
  <c r="E48" i="3"/>
  <c r="E47" i="3"/>
  <c r="E46" i="3"/>
  <c r="E45" i="3"/>
  <c r="E44" i="3"/>
  <c r="E43" i="3"/>
  <c r="E41" i="3"/>
  <c r="E40" i="3"/>
  <c r="E39" i="3"/>
  <c r="E38" i="3"/>
  <c r="E37" i="3"/>
  <c r="E36" i="3"/>
  <c r="E35" i="3"/>
  <c r="E34" i="3"/>
  <c r="E33" i="3"/>
  <c r="E32" i="3"/>
  <c r="E30" i="3"/>
  <c r="E29" i="3"/>
  <c r="E28" i="3"/>
  <c r="E27" i="3"/>
  <c r="E26" i="3"/>
  <c r="E25" i="3"/>
  <c r="E24" i="3"/>
  <c r="E22" i="3"/>
  <c r="E21" i="3"/>
  <c r="E19" i="3"/>
  <c r="E18" i="3"/>
  <c r="E17" i="3"/>
  <c r="E16" i="3"/>
  <c r="E15" i="3"/>
  <c r="E14" i="3"/>
  <c r="E13" i="3"/>
  <c r="E11" i="3"/>
  <c r="E10" i="3"/>
  <c r="E9" i="3"/>
  <c r="E8" i="3"/>
  <c r="E7" i="3"/>
  <c r="E6" i="3"/>
  <c r="E5" i="3"/>
  <c r="D177" i="3"/>
  <c r="C177" i="3"/>
  <c r="D172" i="3"/>
  <c r="C172" i="3"/>
  <c r="D161" i="3"/>
  <c r="C161" i="3"/>
  <c r="D156" i="3"/>
  <c r="C156" i="3"/>
  <c r="D143" i="3"/>
  <c r="C143" i="3"/>
  <c r="D133" i="3"/>
  <c r="C133" i="3"/>
  <c r="D126" i="3"/>
  <c r="C126" i="3"/>
  <c r="D121" i="3"/>
  <c r="C121" i="3"/>
  <c r="D116" i="3"/>
  <c r="C116" i="3"/>
  <c r="D101" i="3"/>
  <c r="C101" i="3"/>
  <c r="D84" i="3"/>
  <c r="C84" i="3"/>
  <c r="D74" i="3"/>
  <c r="C74" i="3"/>
  <c r="D66" i="3"/>
  <c r="C66" i="3"/>
  <c r="D53" i="3"/>
  <c r="C53" i="3"/>
  <c r="D42" i="3"/>
  <c r="C42" i="3"/>
  <c r="D31" i="3"/>
  <c r="C31" i="3"/>
  <c r="D23" i="3"/>
  <c r="C23" i="3"/>
  <c r="D20" i="3"/>
  <c r="C20" i="3"/>
  <c r="D12" i="3"/>
  <c r="C12" i="3"/>
  <c r="E20" i="3" l="1"/>
  <c r="E31" i="3"/>
  <c r="E53" i="3"/>
  <c r="E74" i="3"/>
  <c r="E101" i="3"/>
  <c r="E121" i="3"/>
  <c r="E133" i="3"/>
  <c r="E156" i="3"/>
  <c r="E172" i="3"/>
  <c r="E12" i="3"/>
  <c r="E23" i="3"/>
  <c r="E42" i="3"/>
  <c r="E66" i="3"/>
  <c r="E84" i="3"/>
  <c r="E116" i="3"/>
  <c r="E126" i="3"/>
  <c r="E143" i="3"/>
  <c r="E161" i="3"/>
  <c r="E177" i="3"/>
  <c r="E179" i="3"/>
</calcChain>
</file>

<file path=xl/sharedStrings.xml><?xml version="1.0" encoding="utf-8"?>
<sst xmlns="http://schemas.openxmlformats.org/spreadsheetml/2006/main" count="182" uniqueCount="174">
  <si>
    <t>gmina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</si>
  <si>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</si>
  <si>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</si>
  <si>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</si>
  <si>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</si>
  <si>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</si>
  <si>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</si>
  <si>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</si>
  <si>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</si>
  <si>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</si>
  <si>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</si>
  <si>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</si>
  <si>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</si>
  <si>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</si>
  <si>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</si>
  <si>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</si>
  <si>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</si>
  <si>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</si>
  <si>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</si>
  <si>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</si>
  <si>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</si>
  <si>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</si>
  <si>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</si>
  <si>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</si>
  <si>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</si>
  <si>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</si>
  <si>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</si>
  <si>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Łużna</t>
  </si>
  <si>
    <t>Lipinki</t>
  </si>
  <si>
    <t>Moszczenica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</si>
  <si>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</si>
  <si>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</si>
  <si>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</si>
  <si>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</si>
  <si>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</si>
  <si>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</si>
  <si>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</si>
  <si>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</si>
  <si>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Liszki</t>
  </si>
  <si>
    <t>Michałowice</t>
  </si>
  <si>
    <t>Mogilany</t>
  </si>
  <si>
    <t>Słomniki</t>
  </si>
  <si>
    <t>Świątniki Górne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</si>
  <si>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</si>
  <si>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</si>
  <si>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</si>
  <si>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</si>
  <si>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</si>
  <si>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</si>
  <si>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</si>
  <si>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</si>
  <si>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</si>
  <si>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</si>
  <si>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</si>
  <si>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</si>
  <si>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</si>
  <si>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</si>
  <si>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</si>
  <si>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</si>
  <si>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</si>
  <si>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</si>
  <si>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</si>
  <si>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</si>
  <si>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</si>
  <si>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</si>
  <si>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</si>
  <si>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</si>
  <si>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</si>
  <si>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</si>
  <si>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</si>
  <si>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</si>
  <si>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</si>
  <si>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</si>
  <si>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</si>
  <si>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 - Zdrój</t>
  </si>
  <si>
    <t>Łabowa</t>
  </si>
  <si>
    <t>Łącko</t>
  </si>
  <si>
    <t>Łososina Dolna</t>
  </si>
  <si>
    <t>Muszyna</t>
  </si>
  <si>
    <t>Nawojowa</t>
  </si>
  <si>
    <t>Piwniczna - 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</si>
  <si>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</si>
  <si>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</si>
  <si>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</si>
  <si>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</si>
  <si>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</si>
  <si>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</si>
  <si>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</si>
  <si>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</si>
  <si>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 xml:space="preserve">Krościenko nad Dunajcem </t>
  </si>
  <si>
    <t>Lipnica Wielka</t>
  </si>
  <si>
    <t>Łapsze Niżne</t>
  </si>
  <si>
    <t>Ochotnica Dolna</t>
  </si>
  <si>
    <t xml:space="preserve">Raba Wyżna </t>
  </si>
  <si>
    <t>Rabka Zdrój</t>
  </si>
  <si>
    <t>Spytkowice</t>
  </si>
  <si>
    <t>Szaflary</t>
  </si>
  <si>
    <t>Klucze</t>
  </si>
  <si>
    <t>Trzyciąż</t>
  </si>
  <si>
    <t>Wolbrom</t>
  </si>
  <si>
    <t>Osiek</t>
  </si>
  <si>
    <t>Oświęcim</t>
  </si>
  <si>
    <t>Polanka Wielka</t>
  </si>
  <si>
    <t>Przeciszów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</si>
  <si>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</si>
  <si>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</si>
  <si>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</si>
  <si>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</si>
  <si>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</si>
  <si>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</si>
  <si>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</si>
  <si>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</si>
  <si>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</si>
  <si>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 - Sidzina</t>
  </si>
  <si>
    <t>Maków Podhalański</t>
  </si>
  <si>
    <t>Stryszawa</t>
  </si>
  <si>
    <t>Zembrzyce</t>
  </si>
  <si>
    <t>Ciężkowice</t>
  </si>
  <si>
    <t>Gromnik</t>
  </si>
  <si>
    <t>Pleśna</t>
  </si>
  <si>
    <t>Radłów</t>
  </si>
  <si>
    <t>Ryglice</t>
  </si>
  <si>
    <t>Rzepiennik Strzyżewski</t>
  </si>
  <si>
    <t>Skrzyszów</t>
  </si>
  <si>
    <t>Tuchów</t>
  </si>
  <si>
    <t>Wietrzychowice</t>
  </si>
  <si>
    <t>Wojnicz</t>
  </si>
  <si>
    <t>Zakliczyn</t>
  </si>
  <si>
    <t>Szerzyny</t>
  </si>
  <si>
    <t>Biały Dunajec</t>
  </si>
  <si>
    <t>Bukowina Tatrzańska</t>
  </si>
  <si>
    <t>Kościelisko</t>
  </si>
  <si>
    <t>Poronin</t>
  </si>
  <si>
    <t xml:space="preserve">Andrychów </t>
  </si>
  <si>
    <t>Brzeźnica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</si>
  <si>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</si>
  <si>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</si>
  <si>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</si>
  <si>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</si>
  <si>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</si>
  <si>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</si>
  <si>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</si>
  <si>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</si>
  <si>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</si>
  <si>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</si>
  <si>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Wieliczka</t>
  </si>
  <si>
    <t>Nowy Sącz</t>
  </si>
  <si>
    <t>Razem:</t>
  </si>
  <si>
    <t>Zawoja</t>
  </si>
  <si>
    <t>wodociągów i zaopatrzenia w wodę</t>
  </si>
  <si>
    <t>kanalizacji</t>
  </si>
  <si>
    <t>Lp.</t>
  </si>
  <si>
    <t>środki łącznie</t>
  </si>
  <si>
    <t>razem gminy w powiecie bocheńskim</t>
  </si>
  <si>
    <t>razem gminy w powiecie brzeskim</t>
  </si>
  <si>
    <t>razem gminy w powiecie chrzanowskim</t>
  </si>
  <si>
    <t>razem gminy w powiecie dąbrowskim</t>
  </si>
  <si>
    <t>razem gminy w powiecie gorlickim</t>
  </si>
  <si>
    <t>razem gminy w powiecie krakowskim</t>
  </si>
  <si>
    <t>razem gminy w powiecie limanowskim</t>
  </si>
  <si>
    <t>razem gminy w powiecie miechowskim</t>
  </si>
  <si>
    <t>razem gminy w powiecie myślenickim</t>
  </si>
  <si>
    <t>razem gminy w powiecie nowosądeckim</t>
  </si>
  <si>
    <t>razem gminy w powiecie nowotarskim</t>
  </si>
  <si>
    <t>razem gminy w powiecie olkuskim</t>
  </si>
  <si>
    <t>razem gminy w powiecie oświęcimskim</t>
  </si>
  <si>
    <t>razem gminy w powiecie proszowickim</t>
  </si>
  <si>
    <t>razem gminy w powiecie suskim</t>
  </si>
  <si>
    <t>razem gminy w powiecie tarnowskim</t>
  </si>
  <si>
    <t>razem gminy w powiecie tatrzańskim</t>
  </si>
  <si>
    <t>razem gminy w powiecie wadowickim</t>
  </si>
  <si>
    <t>razem gminy w powiecie wielickim</t>
  </si>
  <si>
    <t>środki na uzupełnienie subwencji ogólnej z przeznaczeniem na wsparcie finansowe inwestycji w zakresie:</t>
  </si>
  <si>
    <t>WOJEWÓDZTWO MAŁOPOLSKIE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</si>
</sst>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6" borderId="17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/>
    </xf>
    <xf numFmtId="164" fontId="0" fillId="0" borderId="4" xfId="0" applyNumberFormat="1" applyBorder="1"/>
    <xf numFmtId="0" fontId="0" fillId="4" borderId="5" xfId="0" applyFill="1" applyBorder="1" applyAlignment="1">
      <alignment horizontal="center" vertical="center"/>
    </xf>
    <xf numFmtId="164" fontId="0" fillId="5" borderId="4" xfId="0" applyNumberFormat="1" applyFill="1" applyBorder="1"/>
    <xf numFmtId="164" fontId="0" fillId="5" borderId="6" xfId="0" applyNumberFormat="1" applyFill="1" applyBorder="1"/>
    <xf numFmtId="164" fontId="1" fillId="5" borderId="7" xfId="0" applyNumberFormat="1" applyFont="1" applyFill="1" applyBorder="1"/>
    <xf numFmtId="164" fontId="0" fillId="5" borderId="5" xfId="0" applyNumberFormat="1" applyFill="1" applyBorder="1"/>
    <xf numFmtId="164" fontId="1" fillId="5" borderId="20" xfId="0" applyNumberFormat="1" applyFont="1" applyFill="1" applyBorder="1"/>
    <xf numFmtId="164" fontId="1" fillId="5" borderId="11" xfId="0" applyNumberFormat="1" applyFont="1" applyFill="1" applyBorder="1"/>
    <xf numFmtId="164" fontId="0" fillId="5" borderId="7" xfId="0" applyNumberFormat="1" applyFill="1" applyBorder="1"/>
    <xf numFmtId="164" fontId="0" fillId="7" borderId="14" xfId="0" applyNumberFormat="1" applyFill="1" applyBorder="1"/>
    <xf numFmtId="164" fontId="0" fillId="7" borderId="15" xfId="0" applyNumberFormat="1" applyFill="1" applyBorder="1"/>
    <xf numFmtId="164" fontId="1" fillId="7" borderId="20" xfId="0" applyNumberFormat="1" applyFont="1" applyFill="1" applyBorder="1"/>
    <xf numFmtId="164" fontId="0" fillId="7" borderId="8" xfId="0" applyNumberFormat="1" applyFill="1" applyBorder="1"/>
    <xf numFmtId="164" fontId="1" fillId="7" borderId="18" xfId="0" applyNumberFormat="1" applyFont="1" applyFill="1" applyBorder="1"/>
    <xf numFmtId="164" fontId="1" fillId="7" borderId="1" xfId="0" applyNumberFormat="1" applyFont="1" applyFill="1" applyBorder="1"/>
    <xf numFmtId="164" fontId="1" fillId="7" borderId="21" xfId="0" applyNumberFormat="1" applyFont="1" applyFill="1" applyBorder="1"/>
    <xf numFmtId="164" fontId="0" fillId="7" borderId="20" xfId="0" applyNumberFormat="1" applyFill="1" applyBorder="1"/>
    <xf numFmtId="164" fontId="1" fillId="0" borderId="0" xfId="0" applyNumberFormat="1" applyFont="1"/>
    <xf numFmtId="164" fontId="0" fillId="0" borderId="0" xfId="0" applyNumberFormat="1"/>
    <xf numFmtId="164" fontId="0" fillId="0" borderId="13" xfId="0" applyNumberFormat="1" applyBorder="1"/>
    <xf numFmtId="164" fontId="1" fillId="0" borderId="1" xfId="0" applyNumberFormat="1" applyFont="1" applyBorder="1"/>
    <xf numFmtId="164" fontId="0" fillId="0" borderId="5" xfId="0" applyNumberFormat="1" applyBorder="1"/>
    <xf numFmtId="164" fontId="0" fillId="0" borderId="9" xfId="0" applyNumberFormat="1" applyBorder="1"/>
    <xf numFmtId="164" fontId="3" fillId="3" borderId="7" xfId="0" applyNumberFormat="1" applyFont="1" applyFill="1" applyBorder="1" applyAlignment="1">
      <alignment horizontal="right" vertical="center"/>
    </xf>
    <xf numFmtId="164" fontId="3" fillId="6" borderId="20" xfId="0" applyNumberFormat="1" applyFont="1" applyFill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4"/>
  <sheetViews>
    <sheetView tabSelected="1" topLeftCell="A148" workbookViewId="0">
      <selection activeCell="C77" sqref="C77"/>
    </sheetView>
  </sheetViews>
  <sheetFormatPr defaultRowHeight="15" x14ac:dyDescent="0.25"/>
  <cols>
    <col min="1" max="1" width="6" customWidth="1"/>
    <col min="2" max="2" width="31.7109375" customWidth="1"/>
    <col min="3" max="5" width="25.7109375" customWidth="1"/>
    <col min="7" max="7" width="21.140625" customWidth="1"/>
  </cols>
  <sheetData>
    <row r="1" spans="1:5" ht="15.75" thickBot="1" x14ac:dyDescent="0.3">
      <c r="A1" s="52" t="s">
        <v>173</v>
      </c>
      <c r="B1" s="52"/>
      <c r="C1" s="52"/>
      <c r="D1" s="52"/>
      <c r="E1" s="52"/>
    </row>
    <row r="2" spans="1:5" ht="46.5" customHeight="1" thickBot="1" x14ac:dyDescent="0.3">
      <c r="A2" s="46" t="s">
        <v>151</v>
      </c>
      <c r="B2" s="46" t="s">
        <v>0</v>
      </c>
      <c r="C2" s="48" t="s">
        <v>172</v>
      </c>
      <c r="D2" s="49"/>
      <c r="E2" s="50" t="s">
        <v>152</v>
      </c>
    </row>
    <row r="3" spans="1:5" ht="34.5" customHeight="1" thickBot="1" x14ac:dyDescent="0.3">
      <c r="A3" s="47"/>
      <c r="B3" s="47"/>
      <c r="C3" s="40" t="s">
        <v>149</v>
      </c>
      <c r="D3" s="11" t="s">
        <v>150</v>
      </c>
      <c r="E3" s="51"/>
    </row>
    <row r="4" spans="1:5" x14ac:dyDescent="0.25">
      <c r="A4" s="12">
        <v>1</v>
      </c>
      <c r="B4" s="9">
        <v>2</v>
      </c>
      <c r="C4" s="10">
        <v>3</v>
      </c>
      <c r="D4" s="13">
        <v>4</v>
      </c>
      <c r="E4" s="15">
        <v>5</v>
      </c>
    </row>
    <row r="5" spans="1:5" x14ac:dyDescent="0.25">
      <c r="A5" s="4">
        <v>1</v>
      </c>
      <c r="B5" s="1" t="s">
        <v>1</v>
      </c>
      <c r="C5" s="16">
        <v>428840</v>
      </c>
      <c r="D5" s="23">
        <v>4070709</v>
      </c>
      <c r="E5" s="14">
        <f t="shared" ref="E5:E11" si="0">SUM(C5:D5)</f>
        <v>4499549</v>
      </c>
    </row>
    <row r="6" spans="1:5" x14ac:dyDescent="0.25">
      <c r="A6" s="4">
        <v>2</v>
      </c>
      <c r="B6" s="1" t="s">
        <v>2</v>
      </c>
      <c r="C6" s="16">
        <v>2775716</v>
      </c>
      <c r="D6" s="23">
        <v>2341768</v>
      </c>
      <c r="E6" s="14">
        <f t="shared" si="0"/>
        <v>5117484</v>
      </c>
    </row>
    <row r="7" spans="1:5" x14ac:dyDescent="0.25">
      <c r="A7" s="4">
        <v>3</v>
      </c>
      <c r="B7" s="1" t="s">
        <v>3</v>
      </c>
      <c r="C7" s="16">
        <v>377070</v>
      </c>
      <c r="D7" s="23">
        <v>3130996</v>
      </c>
      <c r="E7" s="14">
        <f t="shared" si="0"/>
        <v>3508066</v>
      </c>
    </row>
    <row r="8" spans="1:5" x14ac:dyDescent="0.25">
      <c r="A8" s="4">
        <v>4</v>
      </c>
      <c r="B8" s="1" t="s">
        <v>4</v>
      </c>
      <c r="C8" s="16">
        <v>4442708</v>
      </c>
      <c r="D8" s="23">
        <v>5186000</v>
      </c>
      <c r="E8" s="14">
        <f t="shared" si="0"/>
        <v>9628708</v>
      </c>
    </row>
    <row r="9" spans="1:5" x14ac:dyDescent="0.25">
      <c r="A9" s="4">
        <v>5</v>
      </c>
      <c r="B9" s="1" t="s">
        <v>5</v>
      </c>
      <c r="C9" s="16">
        <v>1782278</v>
      </c>
      <c r="D9" s="23">
        <v>0</v>
      </c>
      <c r="E9" s="14">
        <f t="shared" si="0"/>
        <v>1782278</v>
      </c>
    </row>
    <row r="10" spans="1:5" x14ac:dyDescent="0.25">
      <c r="A10" s="4">
        <v>6</v>
      </c>
      <c r="B10" s="1" t="s">
        <v>6</v>
      </c>
      <c r="C10" s="16">
        <v>2094529</v>
      </c>
      <c r="D10" s="23">
        <v>1715896</v>
      </c>
      <c r="E10" s="14">
        <f t="shared" si="0"/>
        <v>3810425</v>
      </c>
    </row>
    <row r="11" spans="1:5" ht="15.75" thickBot="1" x14ac:dyDescent="0.3">
      <c r="A11" s="5">
        <v>7</v>
      </c>
      <c r="B11" s="3" t="s">
        <v>7</v>
      </c>
      <c r="C11" s="17">
        <v>963623</v>
      </c>
      <c r="D11" s="24">
        <v>0</v>
      </c>
      <c r="E11" s="33">
        <f t="shared" si="0"/>
        <v>963623</v>
      </c>
    </row>
    <row r="12" spans="1:5" ht="15.75" thickBot="1" x14ac:dyDescent="0.3">
      <c r="A12" s="41" t="s">
        <v>153</v>
      </c>
      <c r="B12" s="42"/>
      <c r="C12" s="18">
        <f>SUM(C5:C11)</f>
        <v>12864764</v>
      </c>
      <c r="D12" s="25">
        <f>SUM(D5:D11)</f>
        <v>16445369</v>
      </c>
      <c r="E12" s="34">
        <f>SUM(C12:D12)</f>
        <v>29310133</v>
      </c>
    </row>
    <row r="13" spans="1:5" x14ac:dyDescent="0.25">
      <c r="A13" s="7">
        <v>8</v>
      </c>
      <c r="B13" s="2" t="s">
        <v>8</v>
      </c>
      <c r="C13" s="19">
        <v>1313647</v>
      </c>
      <c r="D13" s="26">
        <v>5186000</v>
      </c>
      <c r="E13" s="35">
        <f t="shared" ref="E13:E30" si="1">SUM(C13:D13)</f>
        <v>6499647</v>
      </c>
    </row>
    <row r="14" spans="1:5" x14ac:dyDescent="0.25">
      <c r="A14" s="4">
        <v>9</v>
      </c>
      <c r="B14" s="1" t="s">
        <v>9</v>
      </c>
      <c r="C14" s="16">
        <v>2116101</v>
      </c>
      <c r="D14" s="23">
        <v>2044746</v>
      </c>
      <c r="E14" s="14">
        <f t="shared" si="1"/>
        <v>4160847</v>
      </c>
    </row>
    <row r="15" spans="1:5" x14ac:dyDescent="0.25">
      <c r="A15" s="4">
        <v>10</v>
      </c>
      <c r="B15" s="1" t="s">
        <v>10</v>
      </c>
      <c r="C15" s="16">
        <v>1366924</v>
      </c>
      <c r="D15" s="23">
        <v>3166908</v>
      </c>
      <c r="E15" s="14">
        <f t="shared" si="1"/>
        <v>4533832</v>
      </c>
    </row>
    <row r="16" spans="1:5" x14ac:dyDescent="0.25">
      <c r="A16" s="4">
        <v>11</v>
      </c>
      <c r="B16" s="1" t="s">
        <v>11</v>
      </c>
      <c r="C16" s="16">
        <v>300000</v>
      </c>
      <c r="D16" s="23">
        <v>0</v>
      </c>
      <c r="E16" s="14">
        <f t="shared" si="1"/>
        <v>300000</v>
      </c>
    </row>
    <row r="17" spans="1:5" x14ac:dyDescent="0.25">
      <c r="A17" s="4">
        <v>12</v>
      </c>
      <c r="B17" s="1" t="s">
        <v>12</v>
      </c>
      <c r="C17" s="16">
        <v>3760433</v>
      </c>
      <c r="D17" s="23">
        <v>3854060</v>
      </c>
      <c r="E17" s="14">
        <f t="shared" si="1"/>
        <v>7614493</v>
      </c>
    </row>
    <row r="18" spans="1:5" x14ac:dyDescent="0.25">
      <c r="A18" s="4">
        <v>13</v>
      </c>
      <c r="B18" s="1" t="s">
        <v>13</v>
      </c>
      <c r="C18" s="16">
        <v>1833156</v>
      </c>
      <c r="D18" s="23">
        <v>4476553</v>
      </c>
      <c r="E18" s="14">
        <f t="shared" si="1"/>
        <v>6309709</v>
      </c>
    </row>
    <row r="19" spans="1:5" ht="15.75" thickBot="1" x14ac:dyDescent="0.3">
      <c r="A19" s="5">
        <v>14</v>
      </c>
      <c r="B19" s="3" t="s">
        <v>14</v>
      </c>
      <c r="C19" s="17">
        <v>314835</v>
      </c>
      <c r="D19" s="24">
        <v>4738430</v>
      </c>
      <c r="E19" s="33">
        <f t="shared" si="1"/>
        <v>5053265</v>
      </c>
    </row>
    <row r="20" spans="1:5" ht="15.75" thickBot="1" x14ac:dyDescent="0.3">
      <c r="A20" s="41" t="s">
        <v>154</v>
      </c>
      <c r="B20" s="42"/>
      <c r="C20" s="18">
        <f>SUM(C13:C19)</f>
        <v>11005096</v>
      </c>
      <c r="D20" s="25">
        <f>SUM(D13:D19)</f>
        <v>23466697</v>
      </c>
      <c r="E20" s="34">
        <f>SUM(C20:D20)</f>
        <v>34471793</v>
      </c>
    </row>
    <row r="21" spans="1:5" x14ac:dyDescent="0.25">
      <c r="A21" s="7">
        <v>15</v>
      </c>
      <c r="B21" s="2" t="s">
        <v>15</v>
      </c>
      <c r="C21" s="19">
        <v>0</v>
      </c>
      <c r="D21" s="26">
        <v>2947755</v>
      </c>
      <c r="E21" s="35">
        <f t="shared" si="1"/>
        <v>2947755</v>
      </c>
    </row>
    <row r="22" spans="1:5" ht="15.75" thickBot="1" x14ac:dyDescent="0.3">
      <c r="A22" s="5">
        <v>16</v>
      </c>
      <c r="B22" s="3" t="s">
        <v>16</v>
      </c>
      <c r="C22" s="17">
        <v>0</v>
      </c>
      <c r="D22" s="24">
        <v>4713472</v>
      </c>
      <c r="E22" s="33">
        <f t="shared" si="1"/>
        <v>4713472</v>
      </c>
    </row>
    <row r="23" spans="1:5" ht="15.75" thickBot="1" x14ac:dyDescent="0.3">
      <c r="A23" s="41" t="s">
        <v>155</v>
      </c>
      <c r="B23" s="42"/>
      <c r="C23" s="18">
        <f>SUM(C21:C22)</f>
        <v>0</v>
      </c>
      <c r="D23" s="25">
        <f>SUM(D21:D22)</f>
        <v>7661227</v>
      </c>
      <c r="E23" s="34">
        <f>SUM(C23:D23)</f>
        <v>7661227</v>
      </c>
    </row>
    <row r="24" spans="1:5" x14ac:dyDescent="0.25">
      <c r="A24" s="7">
        <v>17</v>
      </c>
      <c r="B24" s="2" t="s">
        <v>17</v>
      </c>
      <c r="C24" s="19">
        <v>0</v>
      </c>
      <c r="D24" s="26">
        <v>965718</v>
      </c>
      <c r="E24" s="35">
        <f t="shared" si="1"/>
        <v>965718</v>
      </c>
    </row>
    <row r="25" spans="1:5" x14ac:dyDescent="0.25">
      <c r="A25" s="4">
        <v>18</v>
      </c>
      <c r="B25" s="1" t="s">
        <v>18</v>
      </c>
      <c r="C25" s="16">
        <v>748913</v>
      </c>
      <c r="D25" s="23">
        <v>0</v>
      </c>
      <c r="E25" s="14">
        <f t="shared" si="1"/>
        <v>748913</v>
      </c>
    </row>
    <row r="26" spans="1:5" x14ac:dyDescent="0.25">
      <c r="A26" s="4">
        <v>19</v>
      </c>
      <c r="B26" s="1" t="s">
        <v>19</v>
      </c>
      <c r="C26" s="16">
        <v>482544</v>
      </c>
      <c r="D26" s="23">
        <v>2106992</v>
      </c>
      <c r="E26" s="14">
        <f t="shared" si="1"/>
        <v>2589536</v>
      </c>
    </row>
    <row r="27" spans="1:5" x14ac:dyDescent="0.25">
      <c r="A27" s="4">
        <v>20</v>
      </c>
      <c r="B27" s="1" t="s">
        <v>20</v>
      </c>
      <c r="C27" s="16">
        <v>300000</v>
      </c>
      <c r="D27" s="23">
        <v>2191374</v>
      </c>
      <c r="E27" s="14">
        <f t="shared" si="1"/>
        <v>2491374</v>
      </c>
    </row>
    <row r="28" spans="1:5" x14ac:dyDescent="0.25">
      <c r="A28" s="4">
        <v>21</v>
      </c>
      <c r="B28" s="1" t="s">
        <v>21</v>
      </c>
      <c r="C28" s="16">
        <v>0</v>
      </c>
      <c r="D28" s="23">
        <v>2572940</v>
      </c>
      <c r="E28" s="14">
        <f t="shared" si="1"/>
        <v>2572940</v>
      </c>
    </row>
    <row r="29" spans="1:5" x14ac:dyDescent="0.25">
      <c r="A29" s="4">
        <v>22</v>
      </c>
      <c r="B29" s="1" t="s">
        <v>22</v>
      </c>
      <c r="C29" s="16">
        <v>300000</v>
      </c>
      <c r="D29" s="23">
        <v>1154539</v>
      </c>
      <c r="E29" s="14">
        <f t="shared" si="1"/>
        <v>1454539</v>
      </c>
    </row>
    <row r="30" spans="1:5" ht="15.75" thickBot="1" x14ac:dyDescent="0.3">
      <c r="A30" s="5">
        <v>23</v>
      </c>
      <c r="B30" s="3" t="s">
        <v>23</v>
      </c>
      <c r="C30" s="17">
        <v>0</v>
      </c>
      <c r="D30" s="24">
        <v>4418746</v>
      </c>
      <c r="E30" s="33">
        <f t="shared" si="1"/>
        <v>4418746</v>
      </c>
    </row>
    <row r="31" spans="1:5" ht="15.75" thickBot="1" x14ac:dyDescent="0.3">
      <c r="A31" s="41" t="s">
        <v>156</v>
      </c>
      <c r="B31" s="42"/>
      <c r="C31" s="18">
        <f>SUM(C24:C30)</f>
        <v>1831457</v>
      </c>
      <c r="D31" s="25">
        <f>SUM(D24:D30)</f>
        <v>13410309</v>
      </c>
      <c r="E31" s="34">
        <f>SUM(C31:D31)</f>
        <v>15241766</v>
      </c>
    </row>
    <row r="32" spans="1:5" x14ac:dyDescent="0.25">
      <c r="A32" s="7">
        <v>24</v>
      </c>
      <c r="B32" s="2" t="s">
        <v>24</v>
      </c>
      <c r="C32" s="19">
        <v>595340</v>
      </c>
      <c r="D32" s="26">
        <v>0</v>
      </c>
      <c r="E32" s="35">
        <f t="shared" ref="E32:E41" si="2">SUM(C32:D32)</f>
        <v>595340</v>
      </c>
    </row>
    <row r="33" spans="1:5" x14ac:dyDescent="0.25">
      <c r="A33" s="4">
        <v>25</v>
      </c>
      <c r="B33" s="1" t="s">
        <v>25</v>
      </c>
      <c r="C33" s="16">
        <v>5604000</v>
      </c>
      <c r="D33" s="23">
        <v>3871164</v>
      </c>
      <c r="E33" s="14">
        <f t="shared" si="2"/>
        <v>9475164</v>
      </c>
    </row>
    <row r="34" spans="1:5" x14ac:dyDescent="0.25">
      <c r="A34" s="4">
        <v>26</v>
      </c>
      <c r="B34" s="1" t="s">
        <v>26</v>
      </c>
      <c r="C34" s="16">
        <v>4239561</v>
      </c>
      <c r="D34" s="23">
        <v>1068788</v>
      </c>
      <c r="E34" s="14">
        <f t="shared" si="2"/>
        <v>5308349</v>
      </c>
    </row>
    <row r="35" spans="1:5" x14ac:dyDescent="0.25">
      <c r="A35" s="4">
        <v>27</v>
      </c>
      <c r="B35" s="1" t="s">
        <v>24</v>
      </c>
      <c r="C35" s="16">
        <v>5604000</v>
      </c>
      <c r="D35" s="23">
        <v>0</v>
      </c>
      <c r="E35" s="14">
        <f t="shared" si="2"/>
        <v>5604000</v>
      </c>
    </row>
    <row r="36" spans="1:5" x14ac:dyDescent="0.25">
      <c r="A36" s="4">
        <v>28</v>
      </c>
      <c r="B36" s="1" t="s">
        <v>28</v>
      </c>
      <c r="C36" s="16">
        <v>4880583</v>
      </c>
      <c r="D36" s="23">
        <v>900000</v>
      </c>
      <c r="E36" s="14">
        <f t="shared" si="2"/>
        <v>5780583</v>
      </c>
    </row>
    <row r="37" spans="1:5" x14ac:dyDescent="0.25">
      <c r="A37" s="4">
        <v>29</v>
      </c>
      <c r="B37" s="1" t="s">
        <v>27</v>
      </c>
      <c r="C37" s="16">
        <v>5604000</v>
      </c>
      <c r="D37" s="23">
        <v>5186000</v>
      </c>
      <c r="E37" s="14">
        <f t="shared" si="2"/>
        <v>10790000</v>
      </c>
    </row>
    <row r="38" spans="1:5" x14ac:dyDescent="0.25">
      <c r="A38" s="4">
        <v>30</v>
      </c>
      <c r="B38" s="1" t="s">
        <v>29</v>
      </c>
      <c r="C38" s="16">
        <v>3505007</v>
      </c>
      <c r="D38" s="23">
        <v>900000</v>
      </c>
      <c r="E38" s="14">
        <f t="shared" si="2"/>
        <v>4405007</v>
      </c>
    </row>
    <row r="39" spans="1:5" x14ac:dyDescent="0.25">
      <c r="A39" s="4">
        <v>31</v>
      </c>
      <c r="B39" s="1" t="s">
        <v>30</v>
      </c>
      <c r="C39" s="16">
        <v>3567778</v>
      </c>
      <c r="D39" s="23">
        <v>2523898</v>
      </c>
      <c r="E39" s="14">
        <f t="shared" si="2"/>
        <v>6091676</v>
      </c>
    </row>
    <row r="40" spans="1:5" x14ac:dyDescent="0.25">
      <c r="A40" s="4">
        <v>32</v>
      </c>
      <c r="B40" s="1" t="s">
        <v>31</v>
      </c>
      <c r="C40" s="16">
        <v>868718</v>
      </c>
      <c r="D40" s="23">
        <v>900000</v>
      </c>
      <c r="E40" s="14">
        <f t="shared" si="2"/>
        <v>1768718</v>
      </c>
    </row>
    <row r="41" spans="1:5" ht="15.75" thickBot="1" x14ac:dyDescent="0.3">
      <c r="A41" s="5">
        <v>33</v>
      </c>
      <c r="B41" s="3" t="s">
        <v>32</v>
      </c>
      <c r="C41" s="17">
        <v>2656727</v>
      </c>
      <c r="D41" s="24">
        <v>1348709</v>
      </c>
      <c r="E41" s="33">
        <f t="shared" si="2"/>
        <v>4005436</v>
      </c>
    </row>
    <row r="42" spans="1:5" ht="15.75" thickBot="1" x14ac:dyDescent="0.3">
      <c r="A42" s="41" t="s">
        <v>157</v>
      </c>
      <c r="B42" s="42"/>
      <c r="C42" s="18">
        <f>SUM(C32:C41)</f>
        <v>37125714</v>
      </c>
      <c r="D42" s="27">
        <f>SUM(D32:D41)</f>
        <v>16698559</v>
      </c>
      <c r="E42" s="34">
        <f>SUM(C42:D42)</f>
        <v>53824273</v>
      </c>
    </row>
    <row r="43" spans="1:5" x14ac:dyDescent="0.25">
      <c r="A43" s="7">
        <v>34</v>
      </c>
      <c r="B43" s="2" t="s">
        <v>33</v>
      </c>
      <c r="C43" s="19">
        <v>422800</v>
      </c>
      <c r="D43" s="26">
        <v>3164400</v>
      </c>
      <c r="E43" s="35">
        <f t="shared" ref="E43:E65" si="3">SUM(C43:D43)</f>
        <v>3587200</v>
      </c>
    </row>
    <row r="44" spans="1:5" x14ac:dyDescent="0.25">
      <c r="A44" s="4">
        <v>35</v>
      </c>
      <c r="B44" s="1" t="s">
        <v>34</v>
      </c>
      <c r="C44" s="16">
        <v>1990412</v>
      </c>
      <c r="D44" s="23">
        <v>4846828</v>
      </c>
      <c r="E44" s="14">
        <f t="shared" si="3"/>
        <v>6837240</v>
      </c>
    </row>
    <row r="45" spans="1:5" x14ac:dyDescent="0.25">
      <c r="A45" s="4">
        <v>36</v>
      </c>
      <c r="B45" s="1" t="s">
        <v>35</v>
      </c>
      <c r="C45" s="16">
        <v>0</v>
      </c>
      <c r="D45" s="23">
        <v>4905813</v>
      </c>
      <c r="E45" s="14">
        <f t="shared" si="3"/>
        <v>4905813</v>
      </c>
    </row>
    <row r="46" spans="1:5" x14ac:dyDescent="0.25">
      <c r="A46" s="4">
        <v>37</v>
      </c>
      <c r="B46" s="1" t="s">
        <v>36</v>
      </c>
      <c r="C46" s="16">
        <v>0</v>
      </c>
      <c r="D46" s="23">
        <v>3734231</v>
      </c>
      <c r="E46" s="14">
        <f t="shared" si="3"/>
        <v>3734231</v>
      </c>
    </row>
    <row r="47" spans="1:5" x14ac:dyDescent="0.25">
      <c r="A47" s="4">
        <v>38</v>
      </c>
      <c r="B47" s="1" t="s">
        <v>37</v>
      </c>
      <c r="C47" s="16">
        <v>0</v>
      </c>
      <c r="D47" s="23">
        <v>5186000</v>
      </c>
      <c r="E47" s="14">
        <f t="shared" si="3"/>
        <v>5186000</v>
      </c>
    </row>
    <row r="48" spans="1:5" x14ac:dyDescent="0.25">
      <c r="A48" s="4">
        <v>39</v>
      </c>
      <c r="B48" s="1" t="s">
        <v>38</v>
      </c>
      <c r="C48" s="16">
        <v>0</v>
      </c>
      <c r="D48" s="23">
        <v>900000</v>
      </c>
      <c r="E48" s="14">
        <f t="shared" si="3"/>
        <v>900000</v>
      </c>
    </row>
    <row r="49" spans="1:5" x14ac:dyDescent="0.25">
      <c r="A49" s="4">
        <v>40</v>
      </c>
      <c r="B49" s="1" t="s">
        <v>39</v>
      </c>
      <c r="C49" s="16">
        <v>0</v>
      </c>
      <c r="D49" s="23">
        <v>2802810</v>
      </c>
      <c r="E49" s="14">
        <f t="shared" si="3"/>
        <v>2802810</v>
      </c>
    </row>
    <row r="50" spans="1:5" x14ac:dyDescent="0.25">
      <c r="A50" s="4">
        <v>41</v>
      </c>
      <c r="B50" s="1" t="s">
        <v>40</v>
      </c>
      <c r="C50" s="16">
        <v>0</v>
      </c>
      <c r="D50" s="23">
        <v>1950131</v>
      </c>
      <c r="E50" s="14">
        <f t="shared" si="3"/>
        <v>1950131</v>
      </c>
    </row>
    <row r="51" spans="1:5" x14ac:dyDescent="0.25">
      <c r="A51" s="4">
        <v>42</v>
      </c>
      <c r="B51" s="1" t="s">
        <v>41</v>
      </c>
      <c r="C51" s="16">
        <v>1317935</v>
      </c>
      <c r="D51" s="23">
        <v>4554697</v>
      </c>
      <c r="E51" s="14">
        <f t="shared" si="3"/>
        <v>5872632</v>
      </c>
    </row>
    <row r="52" spans="1:5" ht="15.75" thickBot="1" x14ac:dyDescent="0.3">
      <c r="A52" s="5">
        <v>43</v>
      </c>
      <c r="B52" s="3" t="s">
        <v>42</v>
      </c>
      <c r="C52" s="17">
        <v>0</v>
      </c>
      <c r="D52" s="24">
        <v>1639401</v>
      </c>
      <c r="E52" s="33">
        <f t="shared" si="3"/>
        <v>1639401</v>
      </c>
    </row>
    <row r="53" spans="1:5" ht="15.75" thickBot="1" x14ac:dyDescent="0.3">
      <c r="A53" s="41" t="s">
        <v>158</v>
      </c>
      <c r="B53" s="42"/>
      <c r="C53" s="18">
        <f>SUM(C43:C52)</f>
        <v>3731147</v>
      </c>
      <c r="D53" s="25">
        <f>SUM(D43:D52)</f>
        <v>33684311</v>
      </c>
      <c r="E53" s="34">
        <f>SUM(C53:D53)</f>
        <v>37415458</v>
      </c>
    </row>
    <row r="54" spans="1:5" x14ac:dyDescent="0.25">
      <c r="A54" s="7">
        <v>44</v>
      </c>
      <c r="B54" s="2" t="s">
        <v>43</v>
      </c>
      <c r="C54" s="19">
        <v>832696</v>
      </c>
      <c r="D54" s="26">
        <v>0</v>
      </c>
      <c r="E54" s="35">
        <f t="shared" si="3"/>
        <v>832696</v>
      </c>
    </row>
    <row r="55" spans="1:5" x14ac:dyDescent="0.25">
      <c r="A55" s="4">
        <v>45</v>
      </c>
      <c r="B55" s="1" t="s">
        <v>44</v>
      </c>
      <c r="C55" s="16">
        <v>2116403</v>
      </c>
      <c r="D55" s="23">
        <v>0</v>
      </c>
      <c r="E55" s="14">
        <f t="shared" si="3"/>
        <v>2116403</v>
      </c>
    </row>
    <row r="56" spans="1:5" x14ac:dyDescent="0.25">
      <c r="A56" s="4">
        <v>46</v>
      </c>
      <c r="B56" s="1" t="s">
        <v>45</v>
      </c>
      <c r="C56" s="16">
        <v>3142102</v>
      </c>
      <c r="D56" s="23">
        <v>3324818</v>
      </c>
      <c r="E56" s="14">
        <f t="shared" si="3"/>
        <v>6466920</v>
      </c>
    </row>
    <row r="57" spans="1:5" x14ac:dyDescent="0.25">
      <c r="A57" s="4">
        <v>47</v>
      </c>
      <c r="B57" s="1" t="s">
        <v>46</v>
      </c>
      <c r="C57" s="16">
        <v>3809367</v>
      </c>
      <c r="D57" s="23">
        <v>4014161</v>
      </c>
      <c r="E57" s="14">
        <f t="shared" si="3"/>
        <v>7823528</v>
      </c>
    </row>
    <row r="58" spans="1:5" x14ac:dyDescent="0.25">
      <c r="A58" s="4">
        <v>48</v>
      </c>
      <c r="B58" s="1" t="s">
        <v>47</v>
      </c>
      <c r="C58" s="16">
        <v>4034762</v>
      </c>
      <c r="D58" s="23">
        <v>900000</v>
      </c>
      <c r="E58" s="14">
        <f t="shared" si="3"/>
        <v>4934762</v>
      </c>
    </row>
    <row r="59" spans="1:5" x14ac:dyDescent="0.25">
      <c r="A59" s="4">
        <v>49</v>
      </c>
      <c r="B59" s="1" t="s">
        <v>48</v>
      </c>
      <c r="C59" s="16">
        <v>3211344</v>
      </c>
      <c r="D59" s="23">
        <v>2058661</v>
      </c>
      <c r="E59" s="14">
        <f t="shared" si="3"/>
        <v>5270005</v>
      </c>
    </row>
    <row r="60" spans="1:5" x14ac:dyDescent="0.25">
      <c r="A60" s="4">
        <v>50</v>
      </c>
      <c r="B60" s="1" t="s">
        <v>43</v>
      </c>
      <c r="C60" s="16">
        <v>5604000</v>
      </c>
      <c r="D60" s="23">
        <v>5186000</v>
      </c>
      <c r="E60" s="14">
        <f t="shared" si="3"/>
        <v>10790000</v>
      </c>
    </row>
    <row r="61" spans="1:5" x14ac:dyDescent="0.25">
      <c r="A61" s="4">
        <v>51</v>
      </c>
      <c r="B61" s="1" t="s">
        <v>49</v>
      </c>
      <c r="C61" s="16">
        <v>5604000</v>
      </c>
      <c r="D61" s="23">
        <v>3651733</v>
      </c>
      <c r="E61" s="14">
        <f t="shared" si="3"/>
        <v>9255733</v>
      </c>
    </row>
    <row r="62" spans="1:5" x14ac:dyDescent="0.25">
      <c r="A62" s="4">
        <v>52</v>
      </c>
      <c r="B62" s="1" t="s">
        <v>44</v>
      </c>
      <c r="C62" s="16">
        <v>5604000</v>
      </c>
      <c r="D62" s="23">
        <v>3284063</v>
      </c>
      <c r="E62" s="14">
        <f t="shared" si="3"/>
        <v>8888063</v>
      </c>
    </row>
    <row r="63" spans="1:5" x14ac:dyDescent="0.25">
      <c r="A63" s="4">
        <v>53</v>
      </c>
      <c r="B63" s="1" t="s">
        <v>50</v>
      </c>
      <c r="C63" s="16">
        <v>2686118</v>
      </c>
      <c r="D63" s="23">
        <v>2422550</v>
      </c>
      <c r="E63" s="14">
        <f t="shared" si="3"/>
        <v>5108668</v>
      </c>
    </row>
    <row r="64" spans="1:5" x14ac:dyDescent="0.25">
      <c r="A64" s="4">
        <v>54</v>
      </c>
      <c r="B64" s="1" t="s">
        <v>51</v>
      </c>
      <c r="C64" s="16">
        <v>300000</v>
      </c>
      <c r="D64" s="23">
        <v>1320712</v>
      </c>
      <c r="E64" s="14">
        <f t="shared" si="3"/>
        <v>1620712</v>
      </c>
    </row>
    <row r="65" spans="1:5" ht="15.75" thickBot="1" x14ac:dyDescent="0.3">
      <c r="A65" s="5">
        <v>55</v>
      </c>
      <c r="B65" s="3" t="s">
        <v>52</v>
      </c>
      <c r="C65" s="17">
        <v>934484</v>
      </c>
      <c r="D65" s="24">
        <v>2250125</v>
      </c>
      <c r="E65" s="33">
        <f t="shared" si="3"/>
        <v>3184609</v>
      </c>
    </row>
    <row r="66" spans="1:5" ht="15.75" thickBot="1" x14ac:dyDescent="0.3">
      <c r="A66" s="41" t="s">
        <v>159</v>
      </c>
      <c r="B66" s="42"/>
      <c r="C66" s="18">
        <f>SUM(C54:C65)</f>
        <v>37879276</v>
      </c>
      <c r="D66" s="25">
        <f>SUM(D54:D65)</f>
        <v>28412823</v>
      </c>
      <c r="E66" s="34">
        <f>SUM(C66:D66)</f>
        <v>66292099</v>
      </c>
    </row>
    <row r="67" spans="1:5" x14ac:dyDescent="0.25">
      <c r="A67" s="7">
        <v>56</v>
      </c>
      <c r="B67" s="2" t="s">
        <v>53</v>
      </c>
      <c r="C67" s="19">
        <v>300000</v>
      </c>
      <c r="D67" s="26">
        <v>2696184</v>
      </c>
      <c r="E67" s="35">
        <f t="shared" ref="E67:E98" si="4">SUM(C67:D67)</f>
        <v>2996184</v>
      </c>
    </row>
    <row r="68" spans="1:5" x14ac:dyDescent="0.25">
      <c r="A68" s="4">
        <v>57</v>
      </c>
      <c r="B68" s="1" t="s">
        <v>54</v>
      </c>
      <c r="C68" s="16">
        <v>0</v>
      </c>
      <c r="D68" s="23">
        <v>2501418</v>
      </c>
      <c r="E68" s="14">
        <f t="shared" si="4"/>
        <v>2501418</v>
      </c>
    </row>
    <row r="69" spans="1:5" x14ac:dyDescent="0.25">
      <c r="A69" s="4">
        <v>58</v>
      </c>
      <c r="B69" s="1" t="s">
        <v>55</v>
      </c>
      <c r="C69" s="16">
        <v>468591</v>
      </c>
      <c r="D69" s="23">
        <v>2885606</v>
      </c>
      <c r="E69" s="14">
        <f t="shared" si="4"/>
        <v>3354197</v>
      </c>
    </row>
    <row r="70" spans="1:5" x14ac:dyDescent="0.25">
      <c r="A70" s="4">
        <v>59</v>
      </c>
      <c r="B70" s="1" t="s">
        <v>56</v>
      </c>
      <c r="C70" s="16">
        <v>535288</v>
      </c>
      <c r="D70" s="23">
        <v>2075701</v>
      </c>
      <c r="E70" s="14">
        <f t="shared" si="4"/>
        <v>2610989</v>
      </c>
    </row>
    <row r="71" spans="1:5" x14ac:dyDescent="0.25">
      <c r="A71" s="4">
        <v>60</v>
      </c>
      <c r="B71" s="1" t="s">
        <v>57</v>
      </c>
      <c r="C71" s="16">
        <v>0</v>
      </c>
      <c r="D71" s="23">
        <v>1876823</v>
      </c>
      <c r="E71" s="14">
        <f t="shared" si="4"/>
        <v>1876823</v>
      </c>
    </row>
    <row r="72" spans="1:5" x14ac:dyDescent="0.25">
      <c r="A72" s="4">
        <v>61</v>
      </c>
      <c r="B72" s="1" t="s">
        <v>58</v>
      </c>
      <c r="C72" s="16">
        <v>300000</v>
      </c>
      <c r="D72" s="23">
        <v>1526515</v>
      </c>
      <c r="E72" s="14">
        <f t="shared" si="4"/>
        <v>1826515</v>
      </c>
    </row>
    <row r="73" spans="1:5" ht="15.75" thickBot="1" x14ac:dyDescent="0.3">
      <c r="A73" s="5">
        <v>62</v>
      </c>
      <c r="B73" s="3" t="s">
        <v>59</v>
      </c>
      <c r="C73" s="17">
        <v>300000</v>
      </c>
      <c r="D73" s="24">
        <v>2163332</v>
      </c>
      <c r="E73" s="33">
        <f t="shared" si="4"/>
        <v>2463332</v>
      </c>
    </row>
    <row r="74" spans="1:5" ht="15.75" thickBot="1" x14ac:dyDescent="0.3">
      <c r="A74" s="41" t="s">
        <v>160</v>
      </c>
      <c r="B74" s="42"/>
      <c r="C74" s="18">
        <f>SUM(C67:C73)</f>
        <v>1903879</v>
      </c>
      <c r="D74" s="25">
        <f>SUM(D67:D73)</f>
        <v>15725579</v>
      </c>
      <c r="E74" s="34">
        <f t="shared" si="4"/>
        <v>17629458</v>
      </c>
    </row>
    <row r="75" spans="1:5" x14ac:dyDescent="0.25">
      <c r="A75" s="7">
        <v>63</v>
      </c>
      <c r="B75" s="2" t="s">
        <v>60</v>
      </c>
      <c r="C75" s="19">
        <v>0</v>
      </c>
      <c r="D75" s="26">
        <v>900000</v>
      </c>
      <c r="E75" s="35">
        <f t="shared" si="4"/>
        <v>900000</v>
      </c>
    </row>
    <row r="76" spans="1:5" x14ac:dyDescent="0.25">
      <c r="A76" s="4">
        <v>64</v>
      </c>
      <c r="B76" s="1" t="s">
        <v>61</v>
      </c>
      <c r="C76" s="16">
        <v>4483200</v>
      </c>
      <c r="D76" s="23">
        <v>3097837</v>
      </c>
      <c r="E76" s="14">
        <f t="shared" si="4"/>
        <v>7581037</v>
      </c>
    </row>
    <row r="77" spans="1:5" x14ac:dyDescent="0.25">
      <c r="A77" s="4">
        <v>65</v>
      </c>
      <c r="B77" s="1" t="s">
        <v>62</v>
      </c>
      <c r="C77" s="16">
        <v>1183232</v>
      </c>
      <c r="D77" s="23">
        <v>0</v>
      </c>
      <c r="E77" s="14">
        <f t="shared" si="4"/>
        <v>1183232</v>
      </c>
    </row>
    <row r="78" spans="1:5" x14ac:dyDescent="0.25">
      <c r="A78" s="4">
        <v>66</v>
      </c>
      <c r="B78" s="1" t="s">
        <v>63</v>
      </c>
      <c r="C78" s="16">
        <v>5604000</v>
      </c>
      <c r="D78" s="23">
        <v>3823540</v>
      </c>
      <c r="E78" s="14">
        <f t="shared" si="4"/>
        <v>9427540</v>
      </c>
    </row>
    <row r="79" spans="1:5" x14ac:dyDescent="0.25">
      <c r="A79" s="4">
        <v>67</v>
      </c>
      <c r="B79" s="1" t="s">
        <v>64</v>
      </c>
      <c r="C79" s="16">
        <v>1856373</v>
      </c>
      <c r="D79" s="23">
        <v>3347515</v>
      </c>
      <c r="E79" s="14">
        <f t="shared" si="4"/>
        <v>5203888</v>
      </c>
    </row>
    <row r="80" spans="1:5" x14ac:dyDescent="0.25">
      <c r="A80" s="4">
        <v>68</v>
      </c>
      <c r="B80" s="1" t="s">
        <v>65</v>
      </c>
      <c r="C80" s="16">
        <v>300000</v>
      </c>
      <c r="D80" s="23">
        <v>900000</v>
      </c>
      <c r="E80" s="14">
        <f t="shared" si="4"/>
        <v>1200000</v>
      </c>
    </row>
    <row r="81" spans="1:5" x14ac:dyDescent="0.25">
      <c r="A81" s="4">
        <v>69</v>
      </c>
      <c r="B81" s="1" t="s">
        <v>66</v>
      </c>
      <c r="C81" s="16">
        <v>2856802</v>
      </c>
      <c r="D81" s="23">
        <v>900000</v>
      </c>
      <c r="E81" s="14">
        <f t="shared" si="4"/>
        <v>3756802</v>
      </c>
    </row>
    <row r="82" spans="1:5" x14ac:dyDescent="0.25">
      <c r="A82" s="4">
        <v>70</v>
      </c>
      <c r="B82" s="1" t="s">
        <v>67</v>
      </c>
      <c r="C82" s="16">
        <v>5604000</v>
      </c>
      <c r="D82" s="23">
        <v>3285871</v>
      </c>
      <c r="E82" s="14">
        <f t="shared" si="4"/>
        <v>8889871</v>
      </c>
    </row>
    <row r="83" spans="1:5" ht="15.75" thickBot="1" x14ac:dyDescent="0.3">
      <c r="A83" s="5">
        <v>71</v>
      </c>
      <c r="B83" s="3" t="s">
        <v>68</v>
      </c>
      <c r="C83" s="17">
        <v>1920697</v>
      </c>
      <c r="D83" s="24">
        <v>1282986</v>
      </c>
      <c r="E83" s="33">
        <f t="shared" si="4"/>
        <v>3203683</v>
      </c>
    </row>
    <row r="84" spans="1:5" ht="15.75" thickBot="1" x14ac:dyDescent="0.3">
      <c r="A84" s="41" t="s">
        <v>161</v>
      </c>
      <c r="B84" s="42"/>
      <c r="C84" s="18">
        <f>SUM(C75:C83)</f>
        <v>23808304</v>
      </c>
      <c r="D84" s="25">
        <f>SUM(D75:D83)</f>
        <v>17537749</v>
      </c>
      <c r="E84" s="34">
        <f t="shared" si="4"/>
        <v>41346053</v>
      </c>
    </row>
    <row r="85" spans="1:5" x14ac:dyDescent="0.25">
      <c r="A85" s="7">
        <v>72</v>
      </c>
      <c r="B85" s="2" t="s">
        <v>69</v>
      </c>
      <c r="C85" s="19">
        <v>1971208</v>
      </c>
      <c r="D85" s="26">
        <v>900000</v>
      </c>
      <c r="E85" s="35">
        <f t="shared" si="4"/>
        <v>2871208</v>
      </c>
    </row>
    <row r="86" spans="1:5" x14ac:dyDescent="0.25">
      <c r="A86" s="4">
        <v>73</v>
      </c>
      <c r="B86" s="1" t="s">
        <v>70</v>
      </c>
      <c r="C86" s="16">
        <v>5487870</v>
      </c>
      <c r="D86" s="23">
        <v>4408774</v>
      </c>
      <c r="E86" s="14">
        <f t="shared" si="4"/>
        <v>9896644</v>
      </c>
    </row>
    <row r="87" spans="1:5" x14ac:dyDescent="0.25">
      <c r="A87" s="4">
        <v>74</v>
      </c>
      <c r="B87" s="1" t="s">
        <v>71</v>
      </c>
      <c r="C87" s="16">
        <v>1727462</v>
      </c>
      <c r="D87" s="23">
        <v>900000</v>
      </c>
      <c r="E87" s="14">
        <f t="shared" si="4"/>
        <v>2627462</v>
      </c>
    </row>
    <row r="88" spans="1:5" x14ac:dyDescent="0.25">
      <c r="A88" s="4">
        <v>75</v>
      </c>
      <c r="B88" s="1" t="s">
        <v>69</v>
      </c>
      <c r="C88" s="16">
        <v>5604000</v>
      </c>
      <c r="D88" s="23">
        <v>5186000</v>
      </c>
      <c r="E88" s="14">
        <f t="shared" si="4"/>
        <v>10790000</v>
      </c>
    </row>
    <row r="89" spans="1:5" x14ac:dyDescent="0.25">
      <c r="A89" s="4">
        <v>76</v>
      </c>
      <c r="B89" s="1" t="s">
        <v>72</v>
      </c>
      <c r="C89" s="16">
        <v>0</v>
      </c>
      <c r="D89" s="23">
        <v>1856660</v>
      </c>
      <c r="E89" s="14">
        <f t="shared" si="4"/>
        <v>1856660</v>
      </c>
    </row>
    <row r="90" spans="1:5" x14ac:dyDescent="0.25">
      <c r="A90" s="4">
        <v>77</v>
      </c>
      <c r="B90" s="1" t="s">
        <v>73</v>
      </c>
      <c r="C90" s="16">
        <v>5604000</v>
      </c>
      <c r="D90" s="23">
        <v>5186000</v>
      </c>
      <c r="E90" s="14">
        <f t="shared" si="4"/>
        <v>10790000</v>
      </c>
    </row>
    <row r="91" spans="1:5" x14ac:dyDescent="0.25">
      <c r="A91" s="4">
        <v>78</v>
      </c>
      <c r="B91" s="1" t="s">
        <v>74</v>
      </c>
      <c r="C91" s="16">
        <v>1008294</v>
      </c>
      <c r="D91" s="23">
        <v>0</v>
      </c>
      <c r="E91" s="14">
        <f t="shared" si="4"/>
        <v>1008294</v>
      </c>
    </row>
    <row r="92" spans="1:5" x14ac:dyDescent="0.25">
      <c r="A92" s="4">
        <v>79</v>
      </c>
      <c r="B92" s="1" t="s">
        <v>75</v>
      </c>
      <c r="C92" s="16">
        <v>3551226</v>
      </c>
      <c r="D92" s="23">
        <v>1793333</v>
      </c>
      <c r="E92" s="14">
        <f t="shared" si="4"/>
        <v>5344559</v>
      </c>
    </row>
    <row r="93" spans="1:5" x14ac:dyDescent="0.25">
      <c r="A93" s="4">
        <v>80</v>
      </c>
      <c r="B93" s="1" t="s">
        <v>76</v>
      </c>
      <c r="C93" s="16">
        <v>5604000</v>
      </c>
      <c r="D93" s="23">
        <v>4641288</v>
      </c>
      <c r="E93" s="14">
        <f t="shared" si="4"/>
        <v>10245288</v>
      </c>
    </row>
    <row r="94" spans="1:5" x14ac:dyDescent="0.25">
      <c r="A94" s="4">
        <v>81</v>
      </c>
      <c r="B94" s="1" t="s">
        <v>77</v>
      </c>
      <c r="C94" s="16">
        <v>3122582</v>
      </c>
      <c r="D94" s="23">
        <v>3795956</v>
      </c>
      <c r="E94" s="14">
        <f t="shared" si="4"/>
        <v>6918538</v>
      </c>
    </row>
    <row r="95" spans="1:5" x14ac:dyDescent="0.25">
      <c r="A95" s="4">
        <v>82</v>
      </c>
      <c r="B95" s="1" t="s">
        <v>78</v>
      </c>
      <c r="C95" s="16">
        <v>3399103</v>
      </c>
      <c r="D95" s="23">
        <v>0</v>
      </c>
      <c r="E95" s="14">
        <f t="shared" si="4"/>
        <v>3399103</v>
      </c>
    </row>
    <row r="96" spans="1:5" x14ac:dyDescent="0.25">
      <c r="A96" s="4">
        <v>83</v>
      </c>
      <c r="B96" s="1" t="s">
        <v>79</v>
      </c>
      <c r="C96" s="16">
        <v>3417815</v>
      </c>
      <c r="D96" s="23">
        <v>900000</v>
      </c>
      <c r="E96" s="14">
        <f t="shared" si="4"/>
        <v>4317815</v>
      </c>
    </row>
    <row r="97" spans="1:5" x14ac:dyDescent="0.25">
      <c r="A97" s="4">
        <v>84</v>
      </c>
      <c r="B97" s="1" t="s">
        <v>80</v>
      </c>
      <c r="C97" s="16">
        <v>4395742</v>
      </c>
      <c r="D97" s="23">
        <v>900000</v>
      </c>
      <c r="E97" s="14">
        <f t="shared" si="4"/>
        <v>5295742</v>
      </c>
    </row>
    <row r="98" spans="1:5" x14ac:dyDescent="0.25">
      <c r="A98" s="4">
        <v>85</v>
      </c>
      <c r="B98" s="1" t="s">
        <v>81</v>
      </c>
      <c r="C98" s="16">
        <v>4740460</v>
      </c>
      <c r="D98" s="23">
        <v>4237022</v>
      </c>
      <c r="E98" s="14">
        <f t="shared" si="4"/>
        <v>8977482</v>
      </c>
    </row>
    <row r="99" spans="1:5" x14ac:dyDescent="0.25">
      <c r="A99" s="4">
        <v>86</v>
      </c>
      <c r="B99" s="1" t="s">
        <v>82</v>
      </c>
      <c r="C99" s="16">
        <v>1155290</v>
      </c>
      <c r="D99" s="23">
        <v>0</v>
      </c>
      <c r="E99" s="14">
        <f t="shared" ref="E99:E130" si="5">SUM(C99:D99)</f>
        <v>1155290</v>
      </c>
    </row>
    <row r="100" spans="1:5" ht="15.75" thickBot="1" x14ac:dyDescent="0.3">
      <c r="A100" s="5">
        <v>87</v>
      </c>
      <c r="B100" s="3" t="s">
        <v>83</v>
      </c>
      <c r="C100" s="17">
        <v>3347853</v>
      </c>
      <c r="D100" s="24">
        <v>3178049</v>
      </c>
      <c r="E100" s="33">
        <f t="shared" si="5"/>
        <v>6525902</v>
      </c>
    </row>
    <row r="101" spans="1:5" ht="15.75" thickBot="1" x14ac:dyDescent="0.3">
      <c r="A101" s="41" t="s">
        <v>162</v>
      </c>
      <c r="B101" s="42"/>
      <c r="C101" s="20">
        <f>SUM(C85:C100)</f>
        <v>54136905</v>
      </c>
      <c r="D101" s="28">
        <f>SUM(D85:D100)</f>
        <v>37883082</v>
      </c>
      <c r="E101" s="34">
        <f t="shared" si="5"/>
        <v>92019987</v>
      </c>
    </row>
    <row r="102" spans="1:5" x14ac:dyDescent="0.25">
      <c r="A102" s="7">
        <v>88</v>
      </c>
      <c r="B102" s="2" t="s">
        <v>84</v>
      </c>
      <c r="C102" s="19">
        <v>2000109</v>
      </c>
      <c r="D102" s="26">
        <v>0</v>
      </c>
      <c r="E102" s="35">
        <f t="shared" si="5"/>
        <v>2000109</v>
      </c>
    </row>
    <row r="103" spans="1:5" x14ac:dyDescent="0.25">
      <c r="A103" s="4">
        <v>89</v>
      </c>
      <c r="B103" s="1" t="s">
        <v>85</v>
      </c>
      <c r="C103" s="16">
        <v>500338</v>
      </c>
      <c r="D103" s="23">
        <v>0</v>
      </c>
      <c r="E103" s="14">
        <f t="shared" si="5"/>
        <v>500338</v>
      </c>
    </row>
    <row r="104" spans="1:5" x14ac:dyDescent="0.25">
      <c r="A104" s="4">
        <v>90</v>
      </c>
      <c r="B104" s="1" t="s">
        <v>86</v>
      </c>
      <c r="C104" s="16">
        <v>5604000</v>
      </c>
      <c r="D104" s="23">
        <v>5186000</v>
      </c>
      <c r="E104" s="14">
        <f t="shared" si="5"/>
        <v>10790000</v>
      </c>
    </row>
    <row r="105" spans="1:5" x14ac:dyDescent="0.25">
      <c r="A105" s="4">
        <v>91</v>
      </c>
      <c r="B105" s="1" t="s">
        <v>87</v>
      </c>
      <c r="C105" s="16">
        <v>799574</v>
      </c>
      <c r="D105" s="23">
        <v>0</v>
      </c>
      <c r="E105" s="14">
        <f t="shared" si="5"/>
        <v>799574</v>
      </c>
    </row>
    <row r="106" spans="1:5" x14ac:dyDescent="0.25">
      <c r="A106" s="4">
        <v>92</v>
      </c>
      <c r="B106" s="1" t="s">
        <v>88</v>
      </c>
      <c r="C106" s="16">
        <v>5367384</v>
      </c>
      <c r="D106" s="23">
        <v>0</v>
      </c>
      <c r="E106" s="14">
        <f t="shared" si="5"/>
        <v>5367384</v>
      </c>
    </row>
    <row r="107" spans="1:5" x14ac:dyDescent="0.25">
      <c r="A107" s="4">
        <v>93</v>
      </c>
      <c r="B107" s="1" t="s">
        <v>89</v>
      </c>
      <c r="C107" s="16">
        <v>1004015</v>
      </c>
      <c r="D107" s="23">
        <v>0</v>
      </c>
      <c r="E107" s="14">
        <f t="shared" si="5"/>
        <v>1004015</v>
      </c>
    </row>
    <row r="108" spans="1:5" x14ac:dyDescent="0.25">
      <c r="A108" s="4">
        <v>94</v>
      </c>
      <c r="B108" s="1" t="s">
        <v>90</v>
      </c>
      <c r="C108" s="16">
        <v>4136818</v>
      </c>
      <c r="D108" s="23">
        <v>0</v>
      </c>
      <c r="E108" s="14">
        <f t="shared" si="5"/>
        <v>4136818</v>
      </c>
    </row>
    <row r="109" spans="1:5" x14ac:dyDescent="0.25">
      <c r="A109" s="4">
        <v>95</v>
      </c>
      <c r="B109" s="1" t="s">
        <v>91</v>
      </c>
      <c r="C109" s="16">
        <v>3764546</v>
      </c>
      <c r="D109" s="23">
        <v>0</v>
      </c>
      <c r="E109" s="14">
        <f t="shared" si="5"/>
        <v>3764546</v>
      </c>
    </row>
    <row r="110" spans="1:5" x14ac:dyDescent="0.25">
      <c r="A110" s="4">
        <v>96</v>
      </c>
      <c r="B110" s="1" t="s">
        <v>84</v>
      </c>
      <c r="C110" s="16">
        <v>5604000</v>
      </c>
      <c r="D110" s="23">
        <v>2156662</v>
      </c>
      <c r="E110" s="14">
        <f t="shared" si="5"/>
        <v>7760662</v>
      </c>
    </row>
    <row r="111" spans="1:5" x14ac:dyDescent="0.25">
      <c r="A111" s="4">
        <v>97</v>
      </c>
      <c r="B111" s="1" t="s">
        <v>92</v>
      </c>
      <c r="C111" s="16">
        <v>5488850</v>
      </c>
      <c r="D111" s="23">
        <v>0</v>
      </c>
      <c r="E111" s="14">
        <f t="shared" si="5"/>
        <v>5488850</v>
      </c>
    </row>
    <row r="112" spans="1:5" x14ac:dyDescent="0.25">
      <c r="A112" s="4">
        <v>98</v>
      </c>
      <c r="B112" s="1" t="s">
        <v>93</v>
      </c>
      <c r="C112" s="16">
        <v>5604000</v>
      </c>
      <c r="D112" s="23">
        <v>5186000</v>
      </c>
      <c r="E112" s="14">
        <f t="shared" si="5"/>
        <v>10790000</v>
      </c>
    </row>
    <row r="113" spans="1:5" x14ac:dyDescent="0.25">
      <c r="A113" s="4">
        <v>99</v>
      </c>
      <c r="B113" s="1" t="s">
        <v>94</v>
      </c>
      <c r="C113" s="16">
        <v>5604000</v>
      </c>
      <c r="D113" s="23">
        <v>1071613</v>
      </c>
      <c r="E113" s="14">
        <f t="shared" si="5"/>
        <v>6675613</v>
      </c>
    </row>
    <row r="114" spans="1:5" x14ac:dyDescent="0.25">
      <c r="A114" s="4">
        <v>100</v>
      </c>
      <c r="B114" s="1" t="s">
        <v>95</v>
      </c>
      <c r="C114" s="16">
        <v>300000</v>
      </c>
      <c r="D114" s="23">
        <v>900000</v>
      </c>
      <c r="E114" s="14">
        <f t="shared" si="5"/>
        <v>1200000</v>
      </c>
    </row>
    <row r="115" spans="1:5" ht="15.75" thickBot="1" x14ac:dyDescent="0.3">
      <c r="A115" s="5">
        <v>101</v>
      </c>
      <c r="B115" s="3" t="s">
        <v>96</v>
      </c>
      <c r="C115" s="17">
        <v>5535198</v>
      </c>
      <c r="D115" s="24">
        <v>3150199</v>
      </c>
      <c r="E115" s="33">
        <f t="shared" si="5"/>
        <v>8685397</v>
      </c>
    </row>
    <row r="116" spans="1:5" ht="15.75" thickBot="1" x14ac:dyDescent="0.3">
      <c r="A116" s="41" t="s">
        <v>163</v>
      </c>
      <c r="B116" s="42"/>
      <c r="C116" s="18">
        <f>SUM(C102:C115)</f>
        <v>51312832</v>
      </c>
      <c r="D116" s="25">
        <f>SUM(D102:D115)</f>
        <v>17650474</v>
      </c>
      <c r="E116" s="34">
        <f t="shared" si="5"/>
        <v>68963306</v>
      </c>
    </row>
    <row r="117" spans="1:5" x14ac:dyDescent="0.25">
      <c r="A117" s="7">
        <v>102</v>
      </c>
      <c r="B117" s="2" t="s">
        <v>17</v>
      </c>
      <c r="C117" s="19">
        <v>0</v>
      </c>
      <c r="D117" s="26">
        <v>900000</v>
      </c>
      <c r="E117" s="35">
        <f t="shared" si="5"/>
        <v>900000</v>
      </c>
    </row>
    <row r="118" spans="1:5" x14ac:dyDescent="0.25">
      <c r="A118" s="4">
        <v>103</v>
      </c>
      <c r="B118" s="1" t="s">
        <v>97</v>
      </c>
      <c r="C118" s="16">
        <v>0</v>
      </c>
      <c r="D118" s="23">
        <v>1904003</v>
      </c>
      <c r="E118" s="14">
        <f t="shared" si="5"/>
        <v>1904003</v>
      </c>
    </row>
    <row r="119" spans="1:5" x14ac:dyDescent="0.25">
      <c r="A119" s="4">
        <v>104</v>
      </c>
      <c r="B119" s="1" t="s">
        <v>98</v>
      </c>
      <c r="C119" s="16">
        <v>0</v>
      </c>
      <c r="D119" s="23">
        <v>2246757</v>
      </c>
      <c r="E119" s="14">
        <f t="shared" si="5"/>
        <v>2246757</v>
      </c>
    </row>
    <row r="120" spans="1:5" ht="15.75" thickBot="1" x14ac:dyDescent="0.3">
      <c r="A120" s="5">
        <v>105</v>
      </c>
      <c r="B120" s="3" t="s">
        <v>99</v>
      </c>
      <c r="C120" s="17">
        <v>0</v>
      </c>
      <c r="D120" s="24">
        <v>5186000</v>
      </c>
      <c r="E120" s="33">
        <f t="shared" si="5"/>
        <v>5186000</v>
      </c>
    </row>
    <row r="121" spans="1:5" ht="15.75" thickBot="1" x14ac:dyDescent="0.3">
      <c r="A121" s="41" t="s">
        <v>164</v>
      </c>
      <c r="B121" s="42"/>
      <c r="C121" s="18">
        <f>SUM(C117:C120)</f>
        <v>0</v>
      </c>
      <c r="D121" s="25">
        <f>SUM(D117:D120)</f>
        <v>10236760</v>
      </c>
      <c r="E121" s="34">
        <f t="shared" si="5"/>
        <v>10236760</v>
      </c>
    </row>
    <row r="122" spans="1:5" x14ac:dyDescent="0.25">
      <c r="A122" s="7">
        <v>106</v>
      </c>
      <c r="B122" s="2" t="s">
        <v>100</v>
      </c>
      <c r="C122" s="19">
        <v>0</v>
      </c>
      <c r="D122" s="26">
        <v>1931350</v>
      </c>
      <c r="E122" s="35">
        <f t="shared" si="5"/>
        <v>1931350</v>
      </c>
    </row>
    <row r="123" spans="1:5" x14ac:dyDescent="0.25">
      <c r="A123" s="4">
        <v>107</v>
      </c>
      <c r="B123" s="1" t="s">
        <v>101</v>
      </c>
      <c r="C123" s="16">
        <v>0</v>
      </c>
      <c r="D123" s="23">
        <v>5186000</v>
      </c>
      <c r="E123" s="14">
        <f t="shared" si="5"/>
        <v>5186000</v>
      </c>
    </row>
    <row r="124" spans="1:5" x14ac:dyDescent="0.25">
      <c r="A124" s="4">
        <v>108</v>
      </c>
      <c r="B124" s="1" t="s">
        <v>102</v>
      </c>
      <c r="C124" s="16">
        <v>0</v>
      </c>
      <c r="D124" s="23">
        <v>1550746</v>
      </c>
      <c r="E124" s="14">
        <f t="shared" si="5"/>
        <v>1550746</v>
      </c>
    </row>
    <row r="125" spans="1:5" ht="15.75" thickBot="1" x14ac:dyDescent="0.3">
      <c r="A125" s="5">
        <v>109</v>
      </c>
      <c r="B125" s="3" t="s">
        <v>103</v>
      </c>
      <c r="C125" s="17">
        <v>0</v>
      </c>
      <c r="D125" s="24">
        <v>1023758</v>
      </c>
      <c r="E125" s="33">
        <f t="shared" si="5"/>
        <v>1023758</v>
      </c>
    </row>
    <row r="126" spans="1:5" ht="15.75" thickBot="1" x14ac:dyDescent="0.3">
      <c r="A126" s="41" t="s">
        <v>165</v>
      </c>
      <c r="B126" s="42"/>
      <c r="C126" s="18">
        <f>SUM(C122:C125)</f>
        <v>0</v>
      </c>
      <c r="D126" s="25">
        <f>SUM(D122:D125)</f>
        <v>9691854</v>
      </c>
      <c r="E126" s="34">
        <f t="shared" si="5"/>
        <v>9691854</v>
      </c>
    </row>
    <row r="127" spans="1:5" x14ac:dyDescent="0.25">
      <c r="A127" s="7">
        <v>110</v>
      </c>
      <c r="B127" s="2" t="s">
        <v>104</v>
      </c>
      <c r="C127" s="19">
        <v>0</v>
      </c>
      <c r="D127" s="26">
        <v>2903968</v>
      </c>
      <c r="E127" s="35">
        <f t="shared" si="5"/>
        <v>2903968</v>
      </c>
    </row>
    <row r="128" spans="1:5" x14ac:dyDescent="0.25">
      <c r="A128" s="4">
        <v>111</v>
      </c>
      <c r="B128" s="1" t="s">
        <v>105</v>
      </c>
      <c r="C128" s="16">
        <v>973316</v>
      </c>
      <c r="D128" s="23">
        <v>0</v>
      </c>
      <c r="E128" s="14">
        <f t="shared" si="5"/>
        <v>973316</v>
      </c>
    </row>
    <row r="129" spans="1:5" x14ac:dyDescent="0.25">
      <c r="A129" s="4">
        <v>112</v>
      </c>
      <c r="B129" s="1" t="s">
        <v>106</v>
      </c>
      <c r="C129" s="16">
        <v>300000</v>
      </c>
      <c r="D129" s="23">
        <v>2418987</v>
      </c>
      <c r="E129" s="14">
        <f t="shared" si="5"/>
        <v>2718987</v>
      </c>
    </row>
    <row r="130" spans="1:5" x14ac:dyDescent="0.25">
      <c r="A130" s="4">
        <v>113</v>
      </c>
      <c r="B130" s="1" t="s">
        <v>107</v>
      </c>
      <c r="C130" s="16">
        <v>0</v>
      </c>
      <c r="D130" s="23">
        <v>2002194</v>
      </c>
      <c r="E130" s="14">
        <f t="shared" si="5"/>
        <v>2002194</v>
      </c>
    </row>
    <row r="131" spans="1:5" x14ac:dyDescent="0.25">
      <c r="A131" s="4">
        <v>114</v>
      </c>
      <c r="B131" s="1" t="s">
        <v>108</v>
      </c>
      <c r="C131" s="16">
        <v>0</v>
      </c>
      <c r="D131" s="23">
        <v>3379442</v>
      </c>
      <c r="E131" s="14">
        <f t="shared" ref="E131:E162" si="6">SUM(C131:D131)</f>
        <v>3379442</v>
      </c>
    </row>
    <row r="132" spans="1:5" ht="15.75" thickBot="1" x14ac:dyDescent="0.3">
      <c r="A132" s="5">
        <v>115</v>
      </c>
      <c r="B132" s="3" t="s">
        <v>109</v>
      </c>
      <c r="C132" s="17">
        <v>0</v>
      </c>
      <c r="D132" s="24">
        <v>1923629</v>
      </c>
      <c r="E132" s="33">
        <f t="shared" si="6"/>
        <v>1923629</v>
      </c>
    </row>
    <row r="133" spans="1:5" ht="15.75" thickBot="1" x14ac:dyDescent="0.3">
      <c r="A133" s="41" t="s">
        <v>166</v>
      </c>
      <c r="B133" s="42"/>
      <c r="C133" s="20">
        <f>SUM(C127:C132)</f>
        <v>1273316</v>
      </c>
      <c r="D133" s="28">
        <f>SUM(D127:D132)</f>
        <v>12628220</v>
      </c>
      <c r="E133" s="34">
        <f t="shared" si="6"/>
        <v>13901536</v>
      </c>
    </row>
    <row r="134" spans="1:5" x14ac:dyDescent="0.25">
      <c r="A134" s="7">
        <v>116</v>
      </c>
      <c r="B134" s="2" t="s">
        <v>110</v>
      </c>
      <c r="C134" s="19">
        <v>328874</v>
      </c>
      <c r="D134" s="26">
        <v>900000</v>
      </c>
      <c r="E134" s="35">
        <f t="shared" si="6"/>
        <v>1228874</v>
      </c>
    </row>
    <row r="135" spans="1:5" x14ac:dyDescent="0.25">
      <c r="A135" s="4">
        <v>117</v>
      </c>
      <c r="B135" s="1" t="s">
        <v>111</v>
      </c>
      <c r="C135" s="16">
        <v>1222572</v>
      </c>
      <c r="D135" s="23">
        <v>0</v>
      </c>
      <c r="E135" s="14">
        <f t="shared" si="6"/>
        <v>1222572</v>
      </c>
    </row>
    <row r="136" spans="1:5" x14ac:dyDescent="0.25">
      <c r="A136" s="4">
        <v>118</v>
      </c>
      <c r="B136" s="1" t="s">
        <v>112</v>
      </c>
      <c r="C136" s="16">
        <v>5604000</v>
      </c>
      <c r="D136" s="23">
        <v>5186000</v>
      </c>
      <c r="E136" s="14">
        <f t="shared" si="6"/>
        <v>10790000</v>
      </c>
    </row>
    <row r="137" spans="1:5" x14ac:dyDescent="0.25">
      <c r="A137" s="4">
        <v>119</v>
      </c>
      <c r="B137" s="1" t="s">
        <v>113</v>
      </c>
      <c r="C137" s="16">
        <v>2295125</v>
      </c>
      <c r="D137" s="23">
        <v>4510296</v>
      </c>
      <c r="E137" s="14">
        <f t="shared" si="6"/>
        <v>6805421</v>
      </c>
    </row>
    <row r="138" spans="1:5" x14ac:dyDescent="0.25">
      <c r="A138" s="4">
        <v>120</v>
      </c>
      <c r="B138" s="1" t="s">
        <v>110</v>
      </c>
      <c r="C138" s="16">
        <v>5163493</v>
      </c>
      <c r="D138" s="23">
        <v>3030913</v>
      </c>
      <c r="E138" s="14">
        <f t="shared" si="6"/>
        <v>8194406</v>
      </c>
    </row>
    <row r="139" spans="1:5" x14ac:dyDescent="0.25">
      <c r="A139" s="4">
        <v>121</v>
      </c>
      <c r="B139" s="1" t="s">
        <v>114</v>
      </c>
      <c r="C139" s="16">
        <v>5604000</v>
      </c>
      <c r="D139" s="23">
        <v>2357973</v>
      </c>
      <c r="E139" s="14">
        <f t="shared" si="6"/>
        <v>7961973</v>
      </c>
    </row>
    <row r="140" spans="1:5" x14ac:dyDescent="0.25">
      <c r="A140" s="4">
        <v>122</v>
      </c>
      <c r="B140" s="1" t="s">
        <v>115</v>
      </c>
      <c r="C140" s="16">
        <v>3538421</v>
      </c>
      <c r="D140" s="23">
        <v>2899227</v>
      </c>
      <c r="E140" s="14">
        <f t="shared" si="6"/>
        <v>6437648</v>
      </c>
    </row>
    <row r="141" spans="1:5" x14ac:dyDescent="0.25">
      <c r="A141" s="4">
        <v>123</v>
      </c>
      <c r="B141" s="1" t="s">
        <v>148</v>
      </c>
      <c r="C141" s="16">
        <v>4379429</v>
      </c>
      <c r="D141" s="23">
        <v>4356318</v>
      </c>
      <c r="E141" s="14">
        <f t="shared" si="6"/>
        <v>8735747</v>
      </c>
    </row>
    <row r="142" spans="1:5" ht="15.75" thickBot="1" x14ac:dyDescent="0.3">
      <c r="A142" s="5">
        <v>124</v>
      </c>
      <c r="B142" s="3" t="s">
        <v>116</v>
      </c>
      <c r="C142" s="17">
        <v>951300</v>
      </c>
      <c r="D142" s="24">
        <v>900000</v>
      </c>
      <c r="E142" s="33">
        <f t="shared" si="6"/>
        <v>1851300</v>
      </c>
    </row>
    <row r="143" spans="1:5" ht="15.75" thickBot="1" x14ac:dyDescent="0.3">
      <c r="A143" s="41" t="s">
        <v>167</v>
      </c>
      <c r="B143" s="42"/>
      <c r="C143" s="18">
        <f>SUM(C134:C142)</f>
        <v>29087214</v>
      </c>
      <c r="D143" s="25">
        <f>SUM(D134:D142)</f>
        <v>24140727</v>
      </c>
      <c r="E143" s="34">
        <f t="shared" si="6"/>
        <v>53227941</v>
      </c>
    </row>
    <row r="144" spans="1:5" x14ac:dyDescent="0.25">
      <c r="A144" s="7">
        <v>125</v>
      </c>
      <c r="B144" s="2" t="s">
        <v>117</v>
      </c>
      <c r="C144" s="19">
        <v>1651851</v>
      </c>
      <c r="D144" s="26">
        <v>3990833</v>
      </c>
      <c r="E144" s="35">
        <f t="shared" si="6"/>
        <v>5642684</v>
      </c>
    </row>
    <row r="145" spans="1:5" x14ac:dyDescent="0.25">
      <c r="A145" s="4">
        <v>126</v>
      </c>
      <c r="B145" s="1" t="s">
        <v>118</v>
      </c>
      <c r="C145" s="16">
        <v>1888544</v>
      </c>
      <c r="D145" s="23">
        <v>3358392</v>
      </c>
      <c r="E145" s="14">
        <f t="shared" si="6"/>
        <v>5246936</v>
      </c>
    </row>
    <row r="146" spans="1:5" x14ac:dyDescent="0.25">
      <c r="A146" s="4">
        <v>127</v>
      </c>
      <c r="B146" s="1" t="s">
        <v>119</v>
      </c>
      <c r="C146" s="16">
        <v>2835445</v>
      </c>
      <c r="D146" s="23">
        <v>2522270</v>
      </c>
      <c r="E146" s="14">
        <f t="shared" si="6"/>
        <v>5357715</v>
      </c>
    </row>
    <row r="147" spans="1:5" x14ac:dyDescent="0.25">
      <c r="A147" s="4">
        <v>128</v>
      </c>
      <c r="B147" s="1" t="s">
        <v>120</v>
      </c>
      <c r="C147" s="16">
        <v>0</v>
      </c>
      <c r="D147" s="23">
        <v>1339157</v>
      </c>
      <c r="E147" s="14">
        <f t="shared" si="6"/>
        <v>1339157</v>
      </c>
    </row>
    <row r="148" spans="1:5" x14ac:dyDescent="0.25">
      <c r="A148" s="4">
        <v>129</v>
      </c>
      <c r="B148" s="1" t="s">
        <v>121</v>
      </c>
      <c r="C148" s="16">
        <v>5604000</v>
      </c>
      <c r="D148" s="23">
        <v>1605689</v>
      </c>
      <c r="E148" s="14">
        <f t="shared" si="6"/>
        <v>7209689</v>
      </c>
    </row>
    <row r="149" spans="1:5" x14ac:dyDescent="0.25">
      <c r="A149" s="4">
        <v>130</v>
      </c>
      <c r="B149" s="1" t="s">
        <v>122</v>
      </c>
      <c r="C149" s="16">
        <v>3577639</v>
      </c>
      <c r="D149" s="23">
        <v>2051130</v>
      </c>
      <c r="E149" s="14">
        <f t="shared" si="6"/>
        <v>5628769</v>
      </c>
    </row>
    <row r="150" spans="1:5" x14ac:dyDescent="0.25">
      <c r="A150" s="4">
        <v>131</v>
      </c>
      <c r="B150" s="1" t="s">
        <v>123</v>
      </c>
      <c r="C150" s="16">
        <v>3549737</v>
      </c>
      <c r="D150" s="23">
        <v>0</v>
      </c>
      <c r="E150" s="14">
        <f t="shared" si="6"/>
        <v>3549737</v>
      </c>
    </row>
    <row r="151" spans="1:5" x14ac:dyDescent="0.25">
      <c r="A151" s="4">
        <v>132</v>
      </c>
      <c r="B151" s="1" t="s">
        <v>124</v>
      </c>
      <c r="C151" s="16">
        <v>1334636</v>
      </c>
      <c r="D151" s="23">
        <v>2080526</v>
      </c>
      <c r="E151" s="14">
        <f t="shared" si="6"/>
        <v>3415162</v>
      </c>
    </row>
    <row r="152" spans="1:5" x14ac:dyDescent="0.25">
      <c r="A152" s="4">
        <v>133</v>
      </c>
      <c r="B152" s="1" t="s">
        <v>125</v>
      </c>
      <c r="C152" s="16">
        <v>0</v>
      </c>
      <c r="D152" s="23">
        <v>996756</v>
      </c>
      <c r="E152" s="14">
        <f t="shared" si="6"/>
        <v>996756</v>
      </c>
    </row>
    <row r="153" spans="1:5" x14ac:dyDescent="0.25">
      <c r="A153" s="4">
        <v>134</v>
      </c>
      <c r="B153" s="1" t="s">
        <v>126</v>
      </c>
      <c r="C153" s="16">
        <v>1244638</v>
      </c>
      <c r="D153" s="23">
        <v>5186000</v>
      </c>
      <c r="E153" s="14">
        <f t="shared" si="6"/>
        <v>6430638</v>
      </c>
    </row>
    <row r="154" spans="1:5" x14ac:dyDescent="0.25">
      <c r="A154" s="4">
        <v>135</v>
      </c>
      <c r="B154" s="1" t="s">
        <v>127</v>
      </c>
      <c r="C154" s="16">
        <v>5604000</v>
      </c>
      <c r="D154" s="23">
        <v>3511235</v>
      </c>
      <c r="E154" s="14">
        <f t="shared" si="6"/>
        <v>9115235</v>
      </c>
    </row>
    <row r="155" spans="1:5" ht="15.75" thickBot="1" x14ac:dyDescent="0.3">
      <c r="A155" s="5">
        <v>136</v>
      </c>
      <c r="B155" s="3" t="s">
        <v>128</v>
      </c>
      <c r="C155" s="17">
        <v>2505883</v>
      </c>
      <c r="D155" s="24">
        <v>1594119</v>
      </c>
      <c r="E155" s="33">
        <f t="shared" si="6"/>
        <v>4100002</v>
      </c>
    </row>
    <row r="156" spans="1:5" ht="15.75" thickBot="1" x14ac:dyDescent="0.3">
      <c r="A156" s="41" t="s">
        <v>168</v>
      </c>
      <c r="B156" s="42"/>
      <c r="C156" s="18">
        <f>SUM(C144:C155)</f>
        <v>29796373</v>
      </c>
      <c r="D156" s="25">
        <f>SUM(D144:D155)</f>
        <v>28236107</v>
      </c>
      <c r="E156" s="34">
        <f t="shared" si="6"/>
        <v>58032480</v>
      </c>
    </row>
    <row r="157" spans="1:5" x14ac:dyDescent="0.25">
      <c r="A157" s="7">
        <v>137</v>
      </c>
      <c r="B157" s="2" t="s">
        <v>129</v>
      </c>
      <c r="C157" s="19">
        <v>300000</v>
      </c>
      <c r="D157" s="26">
        <v>1498587</v>
      </c>
      <c r="E157" s="35">
        <f t="shared" si="6"/>
        <v>1798587</v>
      </c>
    </row>
    <row r="158" spans="1:5" x14ac:dyDescent="0.25">
      <c r="A158" s="4">
        <v>138</v>
      </c>
      <c r="B158" s="1" t="s">
        <v>130</v>
      </c>
      <c r="C158" s="16">
        <v>5064751</v>
      </c>
      <c r="D158" s="23">
        <v>1615774</v>
      </c>
      <c r="E158" s="14">
        <f t="shared" si="6"/>
        <v>6680525</v>
      </c>
    </row>
    <row r="159" spans="1:5" x14ac:dyDescent="0.25">
      <c r="A159" s="4">
        <v>139</v>
      </c>
      <c r="B159" s="1" t="s">
        <v>131</v>
      </c>
      <c r="C159" s="16">
        <v>574315</v>
      </c>
      <c r="D159" s="23">
        <v>0</v>
      </c>
      <c r="E159" s="14">
        <f t="shared" si="6"/>
        <v>574315</v>
      </c>
    </row>
    <row r="160" spans="1:5" ht="15.75" thickBot="1" x14ac:dyDescent="0.3">
      <c r="A160" s="5">
        <v>140</v>
      </c>
      <c r="B160" s="3" t="s">
        <v>132</v>
      </c>
      <c r="C160" s="17">
        <v>2068009</v>
      </c>
      <c r="D160" s="24">
        <v>900000</v>
      </c>
      <c r="E160" s="33">
        <f t="shared" si="6"/>
        <v>2968009</v>
      </c>
    </row>
    <row r="161" spans="1:5" ht="15.75" thickBot="1" x14ac:dyDescent="0.3">
      <c r="A161" s="41" t="s">
        <v>169</v>
      </c>
      <c r="B161" s="42"/>
      <c r="C161" s="18">
        <f>SUM(C157:C160)</f>
        <v>8007075</v>
      </c>
      <c r="D161" s="25">
        <f>SUM(D157:D160)</f>
        <v>4014361</v>
      </c>
      <c r="E161" s="34">
        <f t="shared" si="6"/>
        <v>12021436</v>
      </c>
    </row>
    <row r="162" spans="1:5" x14ac:dyDescent="0.25">
      <c r="A162" s="7">
        <v>141</v>
      </c>
      <c r="B162" s="2" t="s">
        <v>133</v>
      </c>
      <c r="C162" s="19">
        <v>729250</v>
      </c>
      <c r="D162" s="26">
        <v>0</v>
      </c>
      <c r="E162" s="35">
        <f t="shared" si="6"/>
        <v>729250</v>
      </c>
    </row>
    <row r="163" spans="1:5" x14ac:dyDescent="0.25">
      <c r="A163" s="4">
        <v>142</v>
      </c>
      <c r="B163" s="1" t="s">
        <v>134</v>
      </c>
      <c r="C163" s="16">
        <v>0</v>
      </c>
      <c r="D163" s="23">
        <v>5186000</v>
      </c>
      <c r="E163" s="14">
        <f t="shared" ref="E163:E178" si="7">SUM(C163:D163)</f>
        <v>5186000</v>
      </c>
    </row>
    <row r="164" spans="1:5" x14ac:dyDescent="0.25">
      <c r="A164" s="4">
        <v>143</v>
      </c>
      <c r="B164" s="1" t="s">
        <v>135</v>
      </c>
      <c r="C164" s="16">
        <v>1267598</v>
      </c>
      <c r="D164" s="23">
        <v>5186000</v>
      </c>
      <c r="E164" s="14">
        <f t="shared" si="7"/>
        <v>6453598</v>
      </c>
    </row>
    <row r="165" spans="1:5" x14ac:dyDescent="0.25">
      <c r="A165" s="4">
        <v>144</v>
      </c>
      <c r="B165" s="1" t="s">
        <v>136</v>
      </c>
      <c r="C165" s="16">
        <v>580243</v>
      </c>
      <c r="D165" s="23">
        <v>3236853</v>
      </c>
      <c r="E165" s="14">
        <f t="shared" si="7"/>
        <v>3817096</v>
      </c>
    </row>
    <row r="166" spans="1:5" x14ac:dyDescent="0.25">
      <c r="A166" s="4">
        <v>145</v>
      </c>
      <c r="B166" s="1" t="s">
        <v>137</v>
      </c>
      <c r="C166" s="16">
        <v>300000</v>
      </c>
      <c r="D166" s="23">
        <v>0</v>
      </c>
      <c r="E166" s="14">
        <f t="shared" si="7"/>
        <v>300000</v>
      </c>
    </row>
    <row r="167" spans="1:5" x14ac:dyDescent="0.25">
      <c r="A167" s="4">
        <v>146</v>
      </c>
      <c r="B167" s="1" t="s">
        <v>95</v>
      </c>
      <c r="C167" s="16">
        <v>0</v>
      </c>
      <c r="D167" s="23">
        <v>2978650</v>
      </c>
      <c r="E167" s="14">
        <f t="shared" si="7"/>
        <v>2978650</v>
      </c>
    </row>
    <row r="168" spans="1:5" x14ac:dyDescent="0.25">
      <c r="A168" s="4">
        <v>147</v>
      </c>
      <c r="B168" s="1" t="s">
        <v>138</v>
      </c>
      <c r="C168" s="16">
        <v>2322893</v>
      </c>
      <c r="D168" s="23">
        <v>0</v>
      </c>
      <c r="E168" s="14">
        <f t="shared" si="7"/>
        <v>2322893</v>
      </c>
    </row>
    <row r="169" spans="1:5" x14ac:dyDescent="0.25">
      <c r="A169" s="4">
        <v>148</v>
      </c>
      <c r="B169" s="1" t="s">
        <v>139</v>
      </c>
      <c r="C169" s="16">
        <v>0</v>
      </c>
      <c r="D169" s="23">
        <v>2811482</v>
      </c>
      <c r="E169" s="14">
        <f t="shared" si="7"/>
        <v>2811482</v>
      </c>
    </row>
    <row r="170" spans="1:5" x14ac:dyDescent="0.25">
      <c r="A170" s="4">
        <v>149</v>
      </c>
      <c r="B170" s="1" t="s">
        <v>140</v>
      </c>
      <c r="C170" s="16">
        <v>1691200</v>
      </c>
      <c r="D170" s="23">
        <v>0</v>
      </c>
      <c r="E170" s="14">
        <f t="shared" si="7"/>
        <v>1691200</v>
      </c>
    </row>
    <row r="171" spans="1:5" ht="15.75" thickBot="1" x14ac:dyDescent="0.3">
      <c r="A171" s="5">
        <v>150</v>
      </c>
      <c r="B171" s="3" t="s">
        <v>141</v>
      </c>
      <c r="C171" s="17">
        <v>300000</v>
      </c>
      <c r="D171" s="24">
        <v>5186000</v>
      </c>
      <c r="E171" s="33">
        <f t="shared" si="7"/>
        <v>5486000</v>
      </c>
    </row>
    <row r="172" spans="1:5" ht="15.75" thickBot="1" x14ac:dyDescent="0.3">
      <c r="A172" s="41" t="s">
        <v>170</v>
      </c>
      <c r="B172" s="42"/>
      <c r="C172" s="18">
        <f>SUM(C162:C171)</f>
        <v>7191184</v>
      </c>
      <c r="D172" s="25">
        <f>SUM(D162:D171)</f>
        <v>24584985</v>
      </c>
      <c r="E172" s="34">
        <f t="shared" si="7"/>
        <v>31776169</v>
      </c>
    </row>
    <row r="173" spans="1:5" x14ac:dyDescent="0.25">
      <c r="A173" s="7">
        <v>151</v>
      </c>
      <c r="B173" s="2" t="s">
        <v>142</v>
      </c>
      <c r="C173" s="19">
        <v>1355987</v>
      </c>
      <c r="D173" s="26">
        <v>5186000</v>
      </c>
      <c r="E173" s="35">
        <f t="shared" si="7"/>
        <v>6541987</v>
      </c>
    </row>
    <row r="174" spans="1:5" x14ac:dyDescent="0.25">
      <c r="A174" s="4">
        <v>152</v>
      </c>
      <c r="B174" s="1" t="s">
        <v>143</v>
      </c>
      <c r="C174" s="16">
        <v>698655</v>
      </c>
      <c r="D174" s="23">
        <v>5186000</v>
      </c>
      <c r="E174" s="14">
        <f t="shared" si="7"/>
        <v>5884655</v>
      </c>
    </row>
    <row r="175" spans="1:5" x14ac:dyDescent="0.25">
      <c r="A175" s="4">
        <v>153</v>
      </c>
      <c r="B175" s="1" t="s">
        <v>144</v>
      </c>
      <c r="C175" s="16">
        <v>0</v>
      </c>
      <c r="D175" s="23">
        <v>1170302</v>
      </c>
      <c r="E175" s="14">
        <f t="shared" si="7"/>
        <v>1170302</v>
      </c>
    </row>
    <row r="176" spans="1:5" ht="15.75" thickBot="1" x14ac:dyDescent="0.3">
      <c r="A176" s="5">
        <v>154</v>
      </c>
      <c r="B176" s="3" t="s">
        <v>145</v>
      </c>
      <c r="C176" s="17">
        <v>0</v>
      </c>
      <c r="D176" s="24">
        <v>4310163</v>
      </c>
      <c r="E176" s="33">
        <f t="shared" si="7"/>
        <v>4310163</v>
      </c>
    </row>
    <row r="177" spans="1:7" ht="15.75" thickBot="1" x14ac:dyDescent="0.3">
      <c r="A177" s="43" t="s">
        <v>171</v>
      </c>
      <c r="B177" s="42"/>
      <c r="C177" s="21">
        <f>SUM(C173:C176)</f>
        <v>2054642</v>
      </c>
      <c r="D177" s="29">
        <f>SUM(D173:D176)</f>
        <v>15852465</v>
      </c>
      <c r="E177" s="34">
        <f t="shared" si="7"/>
        <v>17907107</v>
      </c>
    </row>
    <row r="178" spans="1:7" ht="15.75" thickBot="1" x14ac:dyDescent="0.3">
      <c r="A178" s="8">
        <v>155</v>
      </c>
      <c r="B178" s="6" t="s">
        <v>146</v>
      </c>
      <c r="C178" s="22">
        <v>1966206</v>
      </c>
      <c r="D178" s="30">
        <v>0</v>
      </c>
      <c r="E178" s="36">
        <f t="shared" si="7"/>
        <v>1966206</v>
      </c>
    </row>
    <row r="179" spans="1:7" ht="31.5" customHeight="1" thickBot="1" x14ac:dyDescent="0.3">
      <c r="A179" s="44" t="s">
        <v>147</v>
      </c>
      <c r="B179" s="45"/>
      <c r="C179" s="37">
        <f>SUM(C5:C11,C13:C19,C21:C22,C24:C30,C32:C41,C43:C52,C54:C65,C67:C73,C75:C83,C85:C100,C102:C115,C117,C117:C120,C122:C125,C127:C132,C134:C142,C144:C155,C157:C160,C162:C171,C173:C176,C178)</f>
        <v>314975384</v>
      </c>
      <c r="D179" s="38">
        <f>SUM(D5:D11,D13:D19,D21:D22,D24:D28,D29:D30,D32:D41,D43:D52,D54:D65,D67:D73,D75:D83,D85:D89,D92:D93,D90:D91,D94:D100,D102:D115,D117:D120,D122:D125,D127:D132,D134:D142,D144:D155,D157:D160,D162:D171,D173:D176,D178)</f>
        <v>357961658</v>
      </c>
      <c r="E179" s="39">
        <f>SUM(E5:E11,E13:E19,E21:E22,E24:E30,E32:E41,E43:E52,E54:E65,E67:E73,E75:E83,E85:E100,E102:E115,E117:E120,E122:E125,E127:E132,E134:E142,E144:E155,E157:E160,E162:E171,E173:E176,E178)</f>
        <v>672937042</v>
      </c>
      <c r="G179" s="31"/>
    </row>
    <row r="183" spans="1:7" x14ac:dyDescent="0.25">
      <c r="E183" s="32"/>
    </row>
    <row r="184" spans="1:7" x14ac:dyDescent="0.25">
      <c r="E184" s="32"/>
    </row>
  </sheetData>
  <mergeCells count="25">
    <mergeCell ref="B2:B3"/>
    <mergeCell ref="A2:A3"/>
    <mergeCell ref="C2:D2"/>
    <mergeCell ref="E2:E3"/>
    <mergeCell ref="A1:E1"/>
    <mergeCell ref="A12:B12"/>
    <mergeCell ref="A20:B20"/>
    <mergeCell ref="A23:B23"/>
    <mergeCell ref="A31:B31"/>
    <mergeCell ref="A42:B42"/>
    <mergeCell ref="A53:B53"/>
    <mergeCell ref="A66:B66"/>
    <mergeCell ref="A74:B74"/>
    <mergeCell ref="A84:B84"/>
    <mergeCell ref="A101:B101"/>
    <mergeCell ref="A116:B116"/>
    <mergeCell ref="A121:B121"/>
    <mergeCell ref="A126:B126"/>
    <mergeCell ref="A133:B133"/>
    <mergeCell ref="A143:B143"/>
    <mergeCell ref="A156:B156"/>
    <mergeCell ref="A161:B161"/>
    <mergeCell ref="A172:B172"/>
    <mergeCell ref="A177:B177"/>
    <mergeCell ref="A179:B17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małopolska</vt:lpstr>
      <vt:lpstr>małopolska!Obszar_wydruku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Stanisława Czarnota</dc:creator>
  <cp:lastModifiedBy>Stanisława Czarnota</cp:lastModifiedBy>
  <cp:lastPrinted>2022-03-28T12:28:13Z</cp:lastPrinted>
  <dcterms:created xsi:type="dcterms:W3CDTF">2015-06-05T18:19:34Z</dcterms:created>
  <dcterms:modified xsi:type="dcterms:W3CDTF">2023-01-04T11:42:52Z</dcterms:modified>
</cp:coreProperties>
</file>